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sat-wsr-fp01.tsatrust.org.uk\staff-work$\lmr\Documents\TSAT\Trust\2017_18\"/>
    </mc:Choice>
  </mc:AlternateContent>
  <bookViews>
    <workbookView xWindow="0" yWindow="0" windowWidth="20490" windowHeight="7620" tabRatio="792"/>
  </bookViews>
  <sheets>
    <sheet name="Introduction" sheetId="23" r:id="rId1"/>
    <sheet name="1. Streams required" sheetId="24" r:id="rId2"/>
    <sheet name="2. Year 7 Map" sheetId="1" r:id="rId3"/>
    <sheet name="3. Year 8 Map" sheetId="25" r:id="rId4"/>
    <sheet name="4. Year 9 Map" sheetId="26" r:id="rId5"/>
    <sheet name="5. Year 10 Map" sheetId="27" r:id="rId6"/>
    <sheet name="6. Year 11 Map" sheetId="28" r:id="rId7"/>
    <sheet name="Model" sheetId="30" r:id="rId8"/>
  </sheets>
  <definedNames>
    <definedName name="_xlnm.Print_Area" localSheetId="7">Model!$A$38:$X$84</definedName>
    <definedName name="_xlnm.Print_Titles" localSheetId="7">Model!$A:$E,Model!$1:$1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4" l="1"/>
  <c r="X2" i="30"/>
  <c r="W2" i="30"/>
  <c r="V2" i="30"/>
  <c r="V33" i="30" s="1"/>
  <c r="U2" i="30"/>
  <c r="T2" i="30"/>
  <c r="S2" i="30"/>
  <c r="R2" i="30"/>
  <c r="Q2" i="30"/>
  <c r="P2" i="30"/>
  <c r="O2" i="30"/>
  <c r="N2" i="30"/>
  <c r="M2" i="30"/>
  <c r="L2" i="30"/>
  <c r="K2" i="30"/>
  <c r="J2" i="30"/>
  <c r="J33" i="30" s="1"/>
  <c r="I2" i="30"/>
  <c r="H2" i="30"/>
  <c r="G2" i="30"/>
  <c r="F2" i="30"/>
  <c r="D2" i="30" s="1"/>
  <c r="X5" i="30"/>
  <c r="W5" i="30"/>
  <c r="V5" i="30"/>
  <c r="U5" i="30"/>
  <c r="T5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X14" i="30"/>
  <c r="W14" i="30"/>
  <c r="V14" i="30"/>
  <c r="U14" i="30"/>
  <c r="T14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X26" i="30"/>
  <c r="W26" i="30"/>
  <c r="V26" i="30"/>
  <c r="U26" i="30"/>
  <c r="T26" i="30"/>
  <c r="S26" i="30"/>
  <c r="R26" i="30"/>
  <c r="Q26" i="30"/>
  <c r="P26" i="30"/>
  <c r="O26" i="30"/>
  <c r="N26" i="30"/>
  <c r="M26" i="30"/>
  <c r="L26" i="30"/>
  <c r="K26" i="30"/>
  <c r="J26" i="30"/>
  <c r="I26" i="30"/>
  <c r="H26" i="30"/>
  <c r="G26" i="30"/>
  <c r="F26" i="30"/>
  <c r="X23" i="30"/>
  <c r="W23" i="30"/>
  <c r="V23" i="30"/>
  <c r="U23" i="30"/>
  <c r="T23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G23" i="30"/>
  <c r="F23" i="30"/>
  <c r="X20" i="30"/>
  <c r="W20" i="30"/>
  <c r="V20" i="30"/>
  <c r="U20" i="30"/>
  <c r="T20" i="30"/>
  <c r="S20" i="30"/>
  <c r="R20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Y84" i="30"/>
  <c r="E84" i="30"/>
  <c r="C84" i="30" s="1"/>
  <c r="Y83" i="30"/>
  <c r="E83" i="30"/>
  <c r="C83" i="30" s="1"/>
  <c r="Y82" i="30"/>
  <c r="E82" i="30"/>
  <c r="C82" i="30"/>
  <c r="Y81" i="30"/>
  <c r="E81" i="30"/>
  <c r="C81" i="30"/>
  <c r="Y80" i="30"/>
  <c r="E80" i="30"/>
  <c r="C80" i="30" s="1"/>
  <c r="Y79" i="30"/>
  <c r="E79" i="30"/>
  <c r="C79" i="30" s="1"/>
  <c r="Y78" i="30"/>
  <c r="E78" i="30"/>
  <c r="C78" i="30"/>
  <c r="Y77" i="30"/>
  <c r="E77" i="30"/>
  <c r="C77" i="30"/>
  <c r="Y76" i="30"/>
  <c r="E76" i="30"/>
  <c r="C76" i="30" s="1"/>
  <c r="Y75" i="30"/>
  <c r="E75" i="30"/>
  <c r="C75" i="30" s="1"/>
  <c r="Y74" i="30"/>
  <c r="E74" i="30"/>
  <c r="C74" i="30"/>
  <c r="Y73" i="30"/>
  <c r="E73" i="30"/>
  <c r="C73" i="30"/>
  <c r="Y72" i="30"/>
  <c r="E72" i="30"/>
  <c r="C72" i="30" s="1"/>
  <c r="Y71" i="30"/>
  <c r="E71" i="30"/>
  <c r="C71" i="30" s="1"/>
  <c r="Y70" i="30"/>
  <c r="E70" i="30"/>
  <c r="C70" i="30"/>
  <c r="Y69" i="30"/>
  <c r="E69" i="30"/>
  <c r="C69" i="30"/>
  <c r="Y68" i="30"/>
  <c r="E68" i="30"/>
  <c r="C68" i="30" s="1"/>
  <c r="Y67" i="30"/>
  <c r="E67" i="30"/>
  <c r="C67" i="30" s="1"/>
  <c r="Y66" i="30"/>
  <c r="E66" i="30"/>
  <c r="C66" i="30"/>
  <c r="Y65" i="30"/>
  <c r="E65" i="30"/>
  <c r="C65" i="30"/>
  <c r="Y64" i="30"/>
  <c r="E64" i="30"/>
  <c r="C64" i="30" s="1"/>
  <c r="Y63" i="30"/>
  <c r="E63" i="30"/>
  <c r="C63" i="30" s="1"/>
  <c r="Y62" i="30"/>
  <c r="E62" i="30"/>
  <c r="C62" i="30"/>
  <c r="Y61" i="30"/>
  <c r="E61" i="30"/>
  <c r="C61" i="30"/>
  <c r="Y60" i="30"/>
  <c r="E60" i="30"/>
  <c r="C60" i="30" s="1"/>
  <c r="Y59" i="30"/>
  <c r="E59" i="30"/>
  <c r="C59" i="30" s="1"/>
  <c r="Y58" i="30"/>
  <c r="E58" i="30"/>
  <c r="C58" i="30"/>
  <c r="Y57" i="30"/>
  <c r="E57" i="30"/>
  <c r="C57" i="30"/>
  <c r="Y56" i="30"/>
  <c r="E56" i="30"/>
  <c r="C56" i="30" s="1"/>
  <c r="Y55" i="30"/>
  <c r="E55" i="30"/>
  <c r="C55" i="30" s="1"/>
  <c r="Y54" i="30"/>
  <c r="E54" i="30"/>
  <c r="C54" i="30"/>
  <c r="Y52" i="30"/>
  <c r="E52" i="30"/>
  <c r="C52" i="30"/>
  <c r="Y51" i="30"/>
  <c r="E51" i="30"/>
  <c r="C51" i="30" s="1"/>
  <c r="Y50" i="30"/>
  <c r="E50" i="30"/>
  <c r="C50" i="30" s="1"/>
  <c r="Y49" i="30"/>
  <c r="E49" i="30"/>
  <c r="C49" i="30"/>
  <c r="Y48" i="30"/>
  <c r="E48" i="30"/>
  <c r="C48" i="30"/>
  <c r="Y47" i="30"/>
  <c r="E47" i="30"/>
  <c r="C47" i="30" s="1"/>
  <c r="Y46" i="30"/>
  <c r="E46" i="30"/>
  <c r="C46" i="30" s="1"/>
  <c r="Y45" i="30"/>
  <c r="E45" i="30"/>
  <c r="C45" i="30"/>
  <c r="Y44" i="30"/>
  <c r="E44" i="30"/>
  <c r="C44" i="30" s="1"/>
  <c r="Y43" i="30"/>
  <c r="E43" i="30"/>
  <c r="C43" i="30" s="1"/>
  <c r="Y42" i="30"/>
  <c r="E42" i="30"/>
  <c r="C42" i="30" s="1"/>
  <c r="Y41" i="30"/>
  <c r="E41" i="30"/>
  <c r="C41" i="30"/>
  <c r="Y40" i="30"/>
  <c r="E40" i="30"/>
  <c r="C40" i="30" s="1"/>
  <c r="Y39" i="30"/>
  <c r="E39" i="30"/>
  <c r="C39" i="30" s="1"/>
  <c r="X38" i="30"/>
  <c r="W38" i="30"/>
  <c r="V38" i="30"/>
  <c r="U38" i="30"/>
  <c r="T38" i="30"/>
  <c r="S38" i="30"/>
  <c r="R38" i="30"/>
  <c r="Q38" i="30"/>
  <c r="O38" i="30"/>
  <c r="N38" i="30"/>
  <c r="M38" i="30"/>
  <c r="L38" i="30"/>
  <c r="K38" i="30"/>
  <c r="I38" i="30"/>
  <c r="H38" i="30"/>
  <c r="G38" i="30"/>
  <c r="F38" i="30"/>
  <c r="X34" i="30"/>
  <c r="W34" i="30"/>
  <c r="V34" i="30"/>
  <c r="U34" i="30"/>
  <c r="T34" i="30"/>
  <c r="S34" i="30"/>
  <c r="R34" i="30"/>
  <c r="Q34" i="30"/>
  <c r="P34" i="30"/>
  <c r="O34" i="30"/>
  <c r="N34" i="30"/>
  <c r="M34" i="30"/>
  <c r="L34" i="30"/>
  <c r="K34" i="30"/>
  <c r="J34" i="30"/>
  <c r="I34" i="30"/>
  <c r="H34" i="30"/>
  <c r="G34" i="30"/>
  <c r="F34" i="30"/>
  <c r="E34" i="30" s="1"/>
  <c r="D33" i="30"/>
  <c r="W32" i="30"/>
  <c r="R32" i="30"/>
  <c r="Q32" i="30"/>
  <c r="P32" i="30"/>
  <c r="P38" i="30" s="1"/>
  <c r="O32" i="30"/>
  <c r="M32" i="30"/>
  <c r="L32" i="30"/>
  <c r="I32" i="30"/>
  <c r="H32" i="30"/>
  <c r="G32" i="30"/>
  <c r="F32" i="30"/>
  <c r="Y29" i="30"/>
  <c r="D29" i="30"/>
  <c r="Y21" i="30"/>
  <c r="Y20" i="30"/>
  <c r="Y18" i="30"/>
  <c r="Y17" i="30"/>
  <c r="Y16" i="30"/>
  <c r="Y15" i="30"/>
  <c r="Y14" i="30"/>
  <c r="Y13" i="30"/>
  <c r="Y12" i="30"/>
  <c r="Y11" i="30"/>
  <c r="Y10" i="30"/>
  <c r="Y9" i="30"/>
  <c r="Y8" i="30"/>
  <c r="X8" i="30"/>
  <c r="W8" i="30"/>
  <c r="V8" i="30"/>
  <c r="U8" i="30"/>
  <c r="T8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D8" i="30"/>
  <c r="Y7" i="30"/>
  <c r="Y6" i="30"/>
  <c r="Y5" i="30"/>
  <c r="D5" i="30"/>
  <c r="Y4" i="30"/>
  <c r="Y3" i="30"/>
  <c r="Y2" i="30"/>
  <c r="R33" i="30"/>
  <c r="N33" i="30"/>
  <c r="F33" i="30"/>
  <c r="B1" i="30"/>
  <c r="D26" i="30" l="1"/>
  <c r="D27" i="30" s="1"/>
  <c r="D23" i="30"/>
  <c r="D24" i="30" s="1"/>
  <c r="D20" i="30"/>
  <c r="D21" i="30" s="1"/>
  <c r="H33" i="30"/>
  <c r="H35" i="30" s="1"/>
  <c r="L33" i="30"/>
  <c r="L35" i="30" s="1"/>
  <c r="P33" i="30"/>
  <c r="P35" i="30" s="1"/>
  <c r="T33" i="30"/>
  <c r="T35" i="30" s="1"/>
  <c r="X33" i="30"/>
  <c r="X35" i="30" s="1"/>
  <c r="D17" i="30"/>
  <c r="D18" i="30" s="1"/>
  <c r="D14" i="30"/>
  <c r="D15" i="30" s="1"/>
  <c r="K33" i="30"/>
  <c r="K35" i="30" s="1"/>
  <c r="O33" i="30"/>
  <c r="O35" i="30" s="1"/>
  <c r="S33" i="30"/>
  <c r="S35" i="30" s="1"/>
  <c r="W33" i="30"/>
  <c r="W35" i="30" s="1"/>
  <c r="D11" i="30"/>
  <c r="D12" i="30" s="1"/>
  <c r="I33" i="30"/>
  <c r="I35" i="30" s="1"/>
  <c r="M33" i="30"/>
  <c r="M35" i="30" s="1"/>
  <c r="Q33" i="30"/>
  <c r="Q35" i="30" s="1"/>
  <c r="U33" i="30"/>
  <c r="U35" i="30" s="1"/>
  <c r="D3" i="30"/>
  <c r="D6" i="30"/>
  <c r="F35" i="30"/>
  <c r="J35" i="30"/>
  <c r="N35" i="30"/>
  <c r="R35" i="30"/>
  <c r="V35" i="30"/>
  <c r="G33" i="30"/>
  <c r="G35" i="30" s="1"/>
  <c r="D9" i="30"/>
  <c r="D34" i="30"/>
  <c r="D35" i="30" s="1"/>
  <c r="E33" i="30" l="1"/>
  <c r="E35" i="30" s="1"/>
  <c r="C14" i="24" l="1"/>
  <c r="A21" i="28"/>
  <c r="A21" i="27"/>
  <c r="A21" i="26"/>
  <c r="A21" i="25"/>
  <c r="B21" i="28"/>
  <c r="B21" i="27"/>
  <c r="B21" i="26"/>
  <c r="B21" i="25"/>
  <c r="B21" i="1"/>
  <c r="A21" i="1"/>
  <c r="H2" i="24"/>
  <c r="C21" i="1" s="1"/>
  <c r="H6" i="24"/>
  <c r="I6" i="24" s="1"/>
  <c r="J6" i="24" s="1"/>
  <c r="H5" i="24"/>
  <c r="I5" i="24" s="1"/>
  <c r="J5" i="24" s="1"/>
  <c r="H3" i="24"/>
  <c r="I3" i="24" s="1"/>
  <c r="J3" i="24" s="1"/>
  <c r="H4" i="24"/>
  <c r="I4" i="24" s="1"/>
  <c r="J4" i="24" s="1"/>
  <c r="C3" i="24"/>
  <c r="C4" i="24"/>
  <c r="C5" i="24"/>
  <c r="C6" i="24"/>
  <c r="C2" i="24"/>
  <c r="E21" i="1" l="1"/>
  <c r="C21" i="28"/>
  <c r="E21" i="28" s="1"/>
  <c r="C21" i="27"/>
  <c r="E21" i="27" s="1"/>
  <c r="C21" i="26"/>
  <c r="E21" i="26" s="1"/>
  <c r="C21" i="25"/>
  <c r="E21" i="25" s="1"/>
  <c r="I2" i="24"/>
  <c r="J2" i="24" s="1"/>
</calcChain>
</file>

<file path=xl/sharedStrings.xml><?xml version="1.0" encoding="utf-8"?>
<sst xmlns="http://schemas.openxmlformats.org/spreadsheetml/2006/main" count="185" uniqueCount="88">
  <si>
    <t>Thinking Schools Academy Trust - Curriculum planning model</t>
  </si>
  <si>
    <t>Tab</t>
  </si>
  <si>
    <t>Step / topic</t>
  </si>
  <si>
    <t>Number of Students</t>
  </si>
  <si>
    <t>Year Group</t>
  </si>
  <si>
    <t>Students</t>
  </si>
  <si>
    <t>Lessons</t>
  </si>
  <si>
    <t>* Note where there is a positive decimal you would normally round up to the next class size</t>
  </si>
  <si>
    <t>Length of lessons=</t>
  </si>
  <si>
    <t>Number of hours</t>
  </si>
  <si>
    <t>Additional streams for options</t>
  </si>
  <si>
    <t>Number of lessosn for options</t>
  </si>
  <si>
    <t>T2-T6</t>
  </si>
  <si>
    <t>T1</t>
  </si>
  <si>
    <t>Curriculum Map - Year 7 - Year 11</t>
  </si>
  <si>
    <t>Number of lessons p/w for a student</t>
  </si>
  <si>
    <t>Number of lessons - total for year group</t>
  </si>
  <si>
    <t>Min no. lessons</t>
  </si>
  <si>
    <t>Additional lessons allocated above minimum</t>
  </si>
  <si>
    <t>T7</t>
  </si>
  <si>
    <t>Number hours non contact =</t>
  </si>
  <si>
    <t xml:space="preserve">Cost management time = </t>
  </si>
  <si>
    <t xml:space="preserve">Total number of non contact lessons for "management" = </t>
  </si>
  <si>
    <t>Roll</t>
  </si>
  <si>
    <t>pd cycle</t>
  </si>
  <si>
    <t>Eng</t>
  </si>
  <si>
    <t>Mat</t>
  </si>
  <si>
    <t>Art</t>
  </si>
  <si>
    <t>Geo</t>
  </si>
  <si>
    <t>His</t>
  </si>
  <si>
    <t>Comp</t>
  </si>
  <si>
    <t>MFL</t>
  </si>
  <si>
    <t>Mu</t>
  </si>
  <si>
    <t>PE com</t>
  </si>
  <si>
    <t>PE Exam</t>
  </si>
  <si>
    <t>RE</t>
  </si>
  <si>
    <t>Food</t>
  </si>
  <si>
    <t>Studs</t>
  </si>
  <si>
    <t>Pds</t>
  </si>
  <si>
    <t>Y7</t>
  </si>
  <si>
    <t>p.t.r.</t>
  </si>
  <si>
    <t>PD</t>
  </si>
  <si>
    <t>Y8</t>
  </si>
  <si>
    <t>Y9</t>
  </si>
  <si>
    <t>Y10</t>
  </si>
  <si>
    <t>Y11</t>
  </si>
  <si>
    <t>Y12 AL</t>
  </si>
  <si>
    <t>Y13 AL</t>
  </si>
  <si>
    <t>Y12 IB</t>
  </si>
  <si>
    <t>Y13 IB</t>
  </si>
  <si>
    <t>XTRA</t>
  </si>
  <si>
    <t>TAR</t>
  </si>
  <si>
    <t>ACT</t>
  </si>
  <si>
    <t>Txt</t>
  </si>
  <si>
    <t>REQD</t>
  </si>
  <si>
    <t>AVBL</t>
  </si>
  <si>
    <t>SURP</t>
  </si>
  <si>
    <t>STAFF</t>
  </si>
  <si>
    <t>REM</t>
  </si>
  <si>
    <t>ART</t>
  </si>
  <si>
    <t>ENGLISH</t>
  </si>
  <si>
    <t>MUSIC</t>
  </si>
  <si>
    <t>MATHS</t>
  </si>
  <si>
    <t>PE</t>
  </si>
  <si>
    <t>Sci</t>
  </si>
  <si>
    <t>CD</t>
  </si>
  <si>
    <t>Grap</t>
  </si>
  <si>
    <t>Fre</t>
  </si>
  <si>
    <t>Dance</t>
  </si>
  <si>
    <t>CC</t>
  </si>
  <si>
    <t>C/D</t>
  </si>
  <si>
    <t>SCI</t>
  </si>
  <si>
    <t>TECH</t>
  </si>
  <si>
    <t>GEOG</t>
  </si>
  <si>
    <t>HIST</t>
  </si>
  <si>
    <t>Groups</t>
  </si>
  <si>
    <t>Periods</t>
  </si>
  <si>
    <t>a) Complete yellow boxes with pupil numbers and timetable cycle</t>
  </si>
  <si>
    <t>c) Input staffing information (name and teaching time available)</t>
  </si>
  <si>
    <t>d) Map staff to subject</t>
  </si>
  <si>
    <t>b) Take information from T2 - T6 and fill in subject rows by year group (classes and periods required) add 6th if required</t>
  </si>
  <si>
    <t>Identify the timetable each group will follow</t>
  </si>
  <si>
    <t>Fill in the green boxes</t>
  </si>
  <si>
    <t>Minimum logistical number of streams required + cost of non-contact "management" time</t>
  </si>
  <si>
    <t>Directed teaching cost</t>
  </si>
  <si>
    <t>Staffing model based on curriculum</t>
  </si>
  <si>
    <t>Number of streams - minimum*</t>
  </si>
  <si>
    <t>Number of streams - actual*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</si>
</sst>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£&quot;* #,##0.00_-;\-&quot;£&quot;* #,##0.00_-;_-&quot;£&quot;* &quot;-&quot;??_-;_-@_-"/>
    <numFmt numFmtId="164" formatCode="0.0"/>
    <numFmt numFmtId="165" formatCode="0.000"/>
    <numFmt numFmtId="166" formatCode="_-&quot;£&quot;* #,##0_-;\-&quot;£&quot;* #,##0_-;_-&quot;£&quot;* &quot;-&quot;??_-;_-@_-"/>
  </numFmts>
  <fonts count="18" x14ac:knownFonts="1">
    <font>
      <sz val="11"/>
      <color theme="1"/>
      <name val="Calibri"/>
      <family val="2"/>
      <scheme val="minor"/>
    </font>
    <font>
      <sz val="10"/>
      <color indexed="17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4"/>
      <color indexed="14"/>
      <name val="Arial"/>
      <family val="2"/>
    </font>
    <font>
      <sz val="11"/>
      <color indexed="16"/>
      <name val="Arial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1"/>
      <color indexed="14"/>
      <name val="Arial"/>
      <family val="2"/>
    </font>
    <font>
      <sz val="10"/>
      <color indexed="14"/>
      <name val="Arial"/>
      <family val="2"/>
    </font>
    <font>
      <sz val="10"/>
      <color theme="3"/>
      <name val="Arial"/>
      <family val="2"/>
    </font>
    <font>
      <sz val="10"/>
      <color theme="5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color indexed="20"/>
      <name val="Arial"/>
      <family val="2"/>
    </font>
    <font>
      <b/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indexed="11"/>
      </patternFill>
    </fill>
    <fill>
      <patternFill patternType="gray0625">
        <fgColor indexed="11"/>
        <bgColor indexed="9"/>
      </patternFill>
    </fill>
    <fill>
      <patternFill patternType="solid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lightUp">
        <fgColor indexed="10"/>
      </patternFill>
    </fill>
    <fill>
      <patternFill patternType="solid">
        <fgColor theme="0"/>
        <bgColor indexed="9"/>
      </patternFill>
    </fill>
    <fill>
      <patternFill patternType="gray0625">
        <fgColor indexed="11"/>
        <bgColor rgb="FFFFFF00"/>
      </patternFill>
    </fill>
    <fill>
      <patternFill patternType="lightDown">
        <fgColor indexed="10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1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14"/>
      </left>
      <right/>
      <top/>
      <bottom/>
      <diagonal/>
    </border>
    <border>
      <left/>
      <right style="thin">
        <color indexed="14"/>
      </right>
      <top/>
      <bottom/>
      <diagonal/>
    </border>
    <border>
      <left/>
      <right style="hair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14"/>
      </left>
      <right/>
      <top/>
      <bottom style="thin">
        <color auto="1"/>
      </bottom>
      <diagonal/>
    </border>
    <border>
      <left/>
      <right style="thin">
        <color indexed="14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53"/>
      </left>
      <right style="medium">
        <color indexed="53"/>
      </right>
      <top style="medium">
        <color indexed="53"/>
      </top>
      <bottom style="medium">
        <color indexed="54"/>
      </bottom>
      <diagonal/>
    </border>
    <border>
      <left style="thin">
        <color auto="1"/>
      </left>
      <right/>
      <top style="medium">
        <color indexed="53"/>
      </top>
      <bottom style="medium">
        <color indexed="54"/>
      </bottom>
      <diagonal/>
    </border>
    <border>
      <left style="thick">
        <color indexed="54"/>
      </left>
      <right style="thick">
        <color indexed="54"/>
      </right>
      <top style="thick">
        <color indexed="54"/>
      </top>
      <bottom style="medium">
        <color indexed="54"/>
      </bottom>
      <diagonal/>
    </border>
    <border>
      <left/>
      <right style="hair">
        <color auto="1"/>
      </right>
      <top style="medium">
        <color indexed="53"/>
      </top>
      <bottom style="medium">
        <color indexed="54"/>
      </bottom>
      <diagonal/>
    </border>
    <border>
      <left style="medium">
        <color indexed="53"/>
      </left>
      <right style="medium">
        <color indexed="53"/>
      </right>
      <top/>
      <bottom/>
      <diagonal/>
    </border>
    <border>
      <left style="thick">
        <color indexed="54"/>
      </left>
      <right style="thick">
        <color indexed="54"/>
      </right>
      <top/>
      <bottom/>
      <diagonal/>
    </border>
    <border>
      <left style="medium">
        <color indexed="53"/>
      </left>
      <right style="medium">
        <color indexed="53"/>
      </right>
      <top style="medium">
        <color auto="1"/>
      </top>
      <bottom style="medium">
        <color indexed="53"/>
      </bottom>
      <diagonal/>
    </border>
    <border>
      <left style="thin">
        <color auto="1"/>
      </left>
      <right/>
      <top style="medium">
        <color auto="1"/>
      </top>
      <bottom style="medium">
        <color indexed="53"/>
      </bottom>
      <diagonal/>
    </border>
    <border>
      <left style="thick">
        <color indexed="54"/>
      </left>
      <right style="thick">
        <color indexed="54"/>
      </right>
      <top style="medium">
        <color auto="1"/>
      </top>
      <bottom style="thick">
        <color indexed="54"/>
      </bottom>
      <diagonal/>
    </border>
    <border>
      <left/>
      <right style="hair">
        <color auto="1"/>
      </right>
      <top style="medium">
        <color auto="1"/>
      </top>
      <bottom style="medium">
        <color indexed="5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1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1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54"/>
      </left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medium">
        <color indexed="54"/>
      </left>
      <right style="medium">
        <color indexed="54"/>
      </right>
      <top style="thin">
        <color auto="1"/>
      </top>
      <bottom/>
      <diagonal/>
    </border>
    <border>
      <left style="medium">
        <color indexed="54"/>
      </left>
      <right style="medium">
        <color indexed="54"/>
      </right>
      <top/>
      <bottom/>
      <diagonal/>
    </border>
    <border>
      <left style="medium">
        <color indexed="54"/>
      </left>
      <right style="medium">
        <color indexed="54"/>
      </right>
      <top style="medium">
        <color auto="1"/>
      </top>
      <bottom style="medium">
        <color indexed="5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5" fillId="0" borderId="0"/>
  </cellStyleXfs>
  <cellXfs count="13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0" fillId="0" borderId="0" xfId="0" applyFill="1"/>
    <xf numFmtId="0" fontId="0" fillId="2" borderId="0" xfId="0" applyFill="1"/>
    <xf numFmtId="164" fontId="0" fillId="4" borderId="0" xfId="0" applyNumberFormat="1" applyFill="1"/>
    <xf numFmtId="0" fontId="0" fillId="0" borderId="0" xfId="0" applyAlignment="1">
      <alignment textRotation="90"/>
    </xf>
    <xf numFmtId="164" fontId="0" fillId="2" borderId="0" xfId="0" applyNumberFormat="1" applyFill="1"/>
    <xf numFmtId="16" fontId="0" fillId="0" borderId="0" xfId="0" applyNumberFormat="1" applyAlignment="1">
      <alignment horizontal="left"/>
    </xf>
    <xf numFmtId="0" fontId="1" fillId="0" borderId="1" xfId="2" applyFont="1" applyBorder="1" applyAlignment="1" applyProtection="1">
      <alignment horizontal="center"/>
      <protection locked="0"/>
    </xf>
    <xf numFmtId="1" fontId="1" fillId="0" borderId="2" xfId="2" applyNumberFormat="1" applyFont="1" applyFill="1" applyBorder="1" applyAlignment="1" applyProtection="1">
      <alignment horizontal="center"/>
      <protection locked="0"/>
    </xf>
    <xf numFmtId="0" fontId="3" fillId="0" borderId="4" xfId="2" applyFont="1" applyBorder="1" applyAlignment="1" applyProtection="1">
      <alignment horizontal="center"/>
      <protection locked="0"/>
    </xf>
    <xf numFmtId="1" fontId="2" fillId="8" borderId="5" xfId="2" applyNumberFormat="1" applyFont="1" applyFill="1" applyBorder="1" applyAlignment="1" applyProtection="1">
      <alignment horizontal="center"/>
      <protection locked="0"/>
    </xf>
    <xf numFmtId="1" fontId="2" fillId="8" borderId="5" xfId="2" applyNumberFormat="1" applyFont="1" applyFill="1" applyBorder="1" applyAlignment="1" applyProtection="1">
      <alignment horizontal="left"/>
      <protection locked="0"/>
    </xf>
    <xf numFmtId="1" fontId="2" fillId="8" borderId="3" xfId="2" applyNumberFormat="1" applyFont="1" applyFill="1" applyBorder="1" applyAlignment="1" applyProtection="1">
      <alignment horizontal="left"/>
      <protection locked="0"/>
    </xf>
    <xf numFmtId="1" fontId="2" fillId="9" borderId="11" xfId="2" applyNumberFormat="1" applyFont="1" applyFill="1" applyBorder="1" applyAlignment="1" applyProtection="1">
      <alignment horizontal="center"/>
      <protection locked="0"/>
    </xf>
    <xf numFmtId="1" fontId="2" fillId="9" borderId="0" xfId="2" applyNumberFormat="1" applyFont="1" applyFill="1" applyBorder="1" applyAlignment="1" applyProtection="1">
      <alignment horizontal="center"/>
    </xf>
    <xf numFmtId="0" fontId="3" fillId="0" borderId="0" xfId="2" applyFont="1" applyAlignment="1" applyProtection="1">
      <alignment horizontal="center"/>
    </xf>
    <xf numFmtId="1" fontId="2" fillId="0" borderId="0" xfId="2" applyNumberFormat="1" applyFont="1" applyFill="1" applyAlignment="1" applyProtection="1">
      <alignment horizontal="center"/>
    </xf>
    <xf numFmtId="1" fontId="2" fillId="0" borderId="0" xfId="2" applyNumberFormat="1" applyFont="1" applyFill="1" applyAlignment="1" applyProtection="1">
      <alignment horizontal="center"/>
      <protection locked="0"/>
    </xf>
    <xf numFmtId="1" fontId="1" fillId="0" borderId="6" xfId="2" applyNumberFormat="1" applyFont="1" applyFill="1" applyBorder="1" applyAlignment="1" applyProtection="1">
      <alignment horizontal="right"/>
      <protection locked="0"/>
    </xf>
    <xf numFmtId="1" fontId="2" fillId="7" borderId="0" xfId="2" applyNumberFormat="1" applyFont="1" applyFill="1" applyAlignment="1" applyProtection="1">
      <alignment horizontal="right"/>
      <protection locked="0"/>
    </xf>
    <xf numFmtId="1" fontId="4" fillId="0" borderId="7" xfId="2" applyNumberFormat="1" applyFont="1" applyFill="1" applyBorder="1" applyAlignment="1" applyProtection="1">
      <alignment horizontal="right"/>
      <protection locked="0"/>
    </xf>
    <xf numFmtId="1" fontId="4" fillId="0" borderId="8" xfId="2" applyNumberFormat="1" applyFont="1" applyFill="1" applyBorder="1" applyAlignment="1" applyProtection="1">
      <alignment horizontal="right"/>
      <protection locked="0"/>
    </xf>
    <xf numFmtId="1" fontId="5" fillId="0" borderId="8" xfId="2" applyNumberFormat="1" applyFont="1" applyFill="1" applyBorder="1" applyAlignment="1" applyProtection="1">
      <alignment horizontal="center"/>
      <protection locked="0"/>
    </xf>
    <xf numFmtId="1" fontId="5" fillId="9" borderId="36" xfId="2" applyNumberFormat="1" applyFont="1" applyFill="1" applyBorder="1" applyAlignment="1" applyProtection="1">
      <alignment horizontal="center"/>
      <protection locked="0"/>
    </xf>
    <xf numFmtId="1" fontId="2" fillId="9" borderId="0" xfId="2" applyNumberFormat="1" applyFont="1" applyFill="1" applyBorder="1" applyAlignment="1" applyProtection="1">
      <alignment horizontal="right"/>
    </xf>
    <xf numFmtId="1" fontId="4" fillId="9" borderId="0" xfId="2" applyNumberFormat="1" applyFont="1" applyFill="1" applyBorder="1" applyAlignment="1" applyProtection="1">
      <alignment horizontal="right"/>
    </xf>
    <xf numFmtId="0" fontId="3" fillId="0" borderId="0" xfId="2" applyFont="1" applyProtection="1"/>
    <xf numFmtId="1" fontId="2" fillId="0" borderId="0" xfId="2" applyNumberFormat="1" applyFont="1" applyFill="1" applyAlignment="1" applyProtection="1">
      <alignment horizontal="right"/>
    </xf>
    <xf numFmtId="1" fontId="2" fillId="0" borderId="0" xfId="2" applyNumberFormat="1" applyFont="1" applyFill="1" applyAlignment="1" applyProtection="1">
      <alignment horizontal="right"/>
      <protection locked="0"/>
    </xf>
    <xf numFmtId="1" fontId="6" fillId="0" borderId="7" xfId="2" applyNumberFormat="1" applyFont="1" applyFill="1" applyBorder="1" applyAlignment="1" applyProtection="1">
      <alignment horizontal="right"/>
      <protection locked="0"/>
    </xf>
    <xf numFmtId="164" fontId="7" fillId="0" borderId="8" xfId="2" applyNumberFormat="1" applyFont="1" applyFill="1" applyBorder="1" applyAlignment="1" applyProtection="1">
      <alignment horizontal="right"/>
      <protection locked="0"/>
    </xf>
    <xf numFmtId="1" fontId="2" fillId="0" borderId="8" xfId="2" applyNumberFormat="1" applyFont="1" applyFill="1" applyBorder="1" applyAlignment="1" applyProtection="1">
      <alignment horizontal="right"/>
      <protection locked="0"/>
    </xf>
    <xf numFmtId="1" fontId="8" fillId="8" borderId="9" xfId="2" applyNumberFormat="1" applyFont="1" applyFill="1" applyBorder="1" applyAlignment="1" applyProtection="1">
      <alignment horizontal="right"/>
      <protection locked="0"/>
    </xf>
    <xf numFmtId="1" fontId="2" fillId="8" borderId="9" xfId="2" applyNumberFormat="1" applyFont="1" applyFill="1" applyBorder="1" applyAlignment="1" applyProtection="1">
      <alignment horizontal="right"/>
      <protection locked="0"/>
    </xf>
    <xf numFmtId="1" fontId="2" fillId="8" borderId="10" xfId="2" applyNumberFormat="1" applyFont="1" applyFill="1" applyBorder="1" applyAlignment="1" applyProtection="1">
      <alignment horizontal="right"/>
      <protection locked="0"/>
    </xf>
    <xf numFmtId="1" fontId="4" fillId="9" borderId="36" xfId="2" applyNumberFormat="1" applyFont="1" applyFill="1" applyBorder="1" applyAlignment="1" applyProtection="1">
      <alignment horizontal="left"/>
      <protection locked="0"/>
    </xf>
    <xf numFmtId="1" fontId="7" fillId="0" borderId="11" xfId="2" applyNumberFormat="1" applyFont="1" applyFill="1" applyBorder="1" applyAlignment="1" applyProtection="1">
      <alignment horizontal="right"/>
      <protection locked="0"/>
    </xf>
    <xf numFmtId="164" fontId="7" fillId="0" borderId="12" xfId="2" applyNumberFormat="1" applyFont="1" applyFill="1" applyBorder="1" applyAlignment="1" applyProtection="1">
      <alignment horizontal="right"/>
      <protection locked="0"/>
    </xf>
    <xf numFmtId="1" fontId="7" fillId="0" borderId="13" xfId="2" applyNumberFormat="1" applyFont="1" applyFill="1" applyBorder="1" applyAlignment="1" applyProtection="1">
      <alignment horizontal="right"/>
      <protection locked="0"/>
    </xf>
    <xf numFmtId="164" fontId="7" fillId="0" borderId="14" xfId="2" applyNumberFormat="1" applyFont="1" applyFill="1" applyBorder="1" applyAlignment="1" applyProtection="1">
      <alignment horizontal="right"/>
      <protection locked="0"/>
    </xf>
    <xf numFmtId="1" fontId="2" fillId="0" borderId="14" xfId="2" applyNumberFormat="1" applyFont="1" applyFill="1" applyBorder="1" applyAlignment="1" applyProtection="1">
      <alignment horizontal="right"/>
      <protection locked="0"/>
    </xf>
    <xf numFmtId="1" fontId="2" fillId="8" borderId="15" xfId="2" applyNumberFormat="1" applyFont="1" applyFill="1" applyBorder="1" applyAlignment="1" applyProtection="1">
      <alignment horizontal="right"/>
      <protection locked="0"/>
    </xf>
    <xf numFmtId="1" fontId="2" fillId="8" borderId="16" xfId="2" applyNumberFormat="1" applyFont="1" applyFill="1" applyBorder="1" applyAlignment="1" applyProtection="1">
      <alignment horizontal="right"/>
      <protection locked="0"/>
    </xf>
    <xf numFmtId="1" fontId="4" fillId="9" borderId="37" xfId="2" applyNumberFormat="1" applyFont="1" applyFill="1" applyBorder="1" applyAlignment="1" applyProtection="1">
      <alignment horizontal="left"/>
      <protection locked="0"/>
    </xf>
    <xf numFmtId="1" fontId="4" fillId="10" borderId="9" xfId="2" applyNumberFormat="1" applyFont="1" applyFill="1" applyBorder="1" applyAlignment="1" applyProtection="1">
      <alignment horizontal="right"/>
      <protection locked="0"/>
    </xf>
    <xf numFmtId="1" fontId="4" fillId="0" borderId="9" xfId="2" applyNumberFormat="1" applyFont="1" applyFill="1" applyBorder="1" applyAlignment="1" applyProtection="1">
      <alignment horizontal="right"/>
      <protection locked="0"/>
    </xf>
    <xf numFmtId="1" fontId="4" fillId="0" borderId="10" xfId="2" applyNumberFormat="1" applyFont="1" applyFill="1" applyBorder="1" applyAlignment="1" applyProtection="1">
      <alignment horizontal="right"/>
      <protection locked="0"/>
    </xf>
    <xf numFmtId="1" fontId="4" fillId="9" borderId="36" xfId="2" applyNumberFormat="1" applyFont="1" applyFill="1" applyBorder="1" applyAlignment="1" applyProtection="1">
      <alignment horizontal="right"/>
      <protection locked="0"/>
    </xf>
    <xf numFmtId="1" fontId="4" fillId="9" borderId="37" xfId="2" applyNumberFormat="1" applyFont="1" applyFill="1" applyBorder="1" applyAlignment="1" applyProtection="1">
      <alignment horizontal="right"/>
      <protection locked="0"/>
    </xf>
    <xf numFmtId="1" fontId="8" fillId="0" borderId="0" xfId="2" applyNumberFormat="1" applyFont="1" applyFill="1" applyBorder="1" applyAlignment="1" applyProtection="1">
      <alignment horizontal="right"/>
      <protection locked="0"/>
    </xf>
    <xf numFmtId="1" fontId="4" fillId="0" borderId="13" xfId="2" applyNumberFormat="1" applyFont="1" applyFill="1" applyBorder="1" applyAlignment="1" applyProtection="1">
      <alignment horizontal="right"/>
      <protection locked="0"/>
    </xf>
    <xf numFmtId="1" fontId="4" fillId="0" borderId="14" xfId="2" applyNumberFormat="1" applyFont="1" applyFill="1" applyBorder="1" applyAlignment="1" applyProtection="1">
      <alignment horizontal="right"/>
      <protection locked="0"/>
    </xf>
    <xf numFmtId="1" fontId="9" fillId="0" borderId="14" xfId="2" applyNumberFormat="1" applyFont="1" applyFill="1" applyBorder="1" applyAlignment="1" applyProtection="1">
      <alignment horizontal="center"/>
      <protection locked="0"/>
    </xf>
    <xf numFmtId="1" fontId="9" fillId="9" borderId="37" xfId="2" applyNumberFormat="1" applyFont="1" applyFill="1" applyBorder="1" applyAlignment="1" applyProtection="1">
      <alignment horizontal="center"/>
      <protection locked="0"/>
    </xf>
    <xf numFmtId="0" fontId="3" fillId="0" borderId="0" xfId="2" applyFont="1" applyProtection="1">
      <protection locked="0"/>
    </xf>
    <xf numFmtId="1" fontId="4" fillId="0" borderId="0" xfId="2" applyNumberFormat="1" applyFont="1" applyFill="1" applyBorder="1" applyAlignment="1" applyProtection="1">
      <alignment horizontal="right"/>
      <protection locked="0"/>
    </xf>
    <xf numFmtId="1" fontId="2" fillId="0" borderId="0" xfId="2" applyNumberFormat="1" applyFont="1" applyFill="1" applyBorder="1" applyAlignment="1" applyProtection="1">
      <alignment horizontal="right"/>
      <protection locked="0"/>
    </xf>
    <xf numFmtId="1" fontId="2" fillId="0" borderId="0" xfId="2" applyNumberFormat="1" applyFont="1" applyBorder="1" applyAlignment="1" applyProtection="1">
      <alignment horizontal="right"/>
      <protection locked="0"/>
    </xf>
    <xf numFmtId="1" fontId="2" fillId="0" borderId="0" xfId="2" applyNumberFormat="1" applyFont="1" applyBorder="1" applyAlignment="1" applyProtection="1">
      <alignment horizontal="left"/>
      <protection locked="0"/>
    </xf>
    <xf numFmtId="1" fontId="2" fillId="0" borderId="0" xfId="2" applyNumberFormat="1" applyFont="1" applyAlignment="1" applyProtection="1">
      <alignment horizontal="right"/>
      <protection locked="0"/>
    </xf>
    <xf numFmtId="1" fontId="7" fillId="0" borderId="17" xfId="2" applyNumberFormat="1" applyFont="1" applyFill="1" applyBorder="1" applyAlignment="1" applyProtection="1">
      <alignment horizontal="centerContinuous"/>
      <protection locked="0"/>
    </xf>
    <xf numFmtId="0" fontId="7" fillId="0" borderId="18" xfId="2" applyFont="1" applyBorder="1" applyAlignment="1" applyProtection="1">
      <alignment horizontal="centerContinuous"/>
      <protection locked="0"/>
    </xf>
    <xf numFmtId="1" fontId="2" fillId="11" borderId="19" xfId="2" applyNumberFormat="1" applyFont="1" applyFill="1" applyBorder="1" applyAlignment="1" applyProtection="1">
      <alignment horizontal="right"/>
      <protection locked="0"/>
    </xf>
    <xf numFmtId="1" fontId="7" fillId="0" borderId="20" xfId="2" applyNumberFormat="1" applyFont="1" applyFill="1" applyBorder="1" applyAlignment="1" applyProtection="1">
      <alignment horizontal="center"/>
      <protection locked="0"/>
    </xf>
    <xf numFmtId="1" fontId="7" fillId="0" borderId="21" xfId="2" applyNumberFormat="1" applyFont="1" applyFill="1" applyBorder="1" applyAlignment="1" applyProtection="1">
      <alignment horizontal="center"/>
      <protection locked="0"/>
    </xf>
    <xf numFmtId="1" fontId="7" fillId="3" borderId="22" xfId="2" applyNumberFormat="1" applyFont="1" applyFill="1" applyBorder="1" applyAlignment="1" applyProtection="1">
      <alignment horizontal="left"/>
      <protection locked="0"/>
    </xf>
    <xf numFmtId="1" fontId="7" fillId="14" borderId="38" xfId="2" applyNumberFormat="1" applyFont="1" applyFill="1" applyBorder="1" applyAlignment="1" applyProtection="1">
      <alignment horizontal="right"/>
      <protection locked="0"/>
    </xf>
    <xf numFmtId="1" fontId="7" fillId="9" borderId="0" xfId="2" applyNumberFormat="1" applyFont="1" applyFill="1" applyBorder="1" applyAlignment="1" applyProtection="1">
      <alignment horizontal="right"/>
    </xf>
    <xf numFmtId="0" fontId="7" fillId="0" borderId="6" xfId="2" applyFont="1" applyBorder="1" applyAlignment="1" applyProtection="1">
      <alignment horizontal="left"/>
      <protection locked="0"/>
    </xf>
    <xf numFmtId="165" fontId="7" fillId="0" borderId="0" xfId="2" applyNumberFormat="1" applyFont="1" applyFill="1" applyAlignment="1" applyProtection="1">
      <alignment horizontal="right"/>
      <protection locked="0"/>
    </xf>
    <xf numFmtId="1" fontId="4" fillId="0" borderId="23" xfId="2" applyNumberFormat="1" applyFont="1" applyFill="1" applyBorder="1" applyAlignment="1" applyProtection="1">
      <alignment horizontal="center"/>
      <protection locked="0"/>
    </xf>
    <xf numFmtId="1" fontId="4" fillId="0" borderId="6" xfId="2" applyNumberFormat="1" applyFont="1" applyFill="1" applyBorder="1" applyAlignment="1" applyProtection="1">
      <protection locked="0"/>
    </xf>
    <xf numFmtId="1" fontId="4" fillId="0" borderId="24" xfId="2" applyNumberFormat="1" applyFont="1" applyFill="1" applyBorder="1" applyAlignment="1" applyProtection="1">
      <alignment horizontal="right"/>
      <protection locked="0"/>
    </xf>
    <xf numFmtId="1" fontId="4" fillId="0" borderId="39" xfId="2" applyNumberFormat="1" applyFont="1" applyFill="1" applyBorder="1" applyAlignment="1" applyProtection="1">
      <alignment horizontal="center"/>
      <protection locked="0"/>
    </xf>
    <xf numFmtId="1" fontId="16" fillId="9" borderId="0" xfId="2" applyNumberFormat="1" applyFont="1" applyFill="1" applyBorder="1" applyAlignment="1" applyProtection="1">
      <alignment horizontal="right"/>
    </xf>
    <xf numFmtId="1" fontId="7" fillId="0" borderId="6" xfId="2" applyNumberFormat="1" applyFont="1" applyFill="1" applyBorder="1" applyAlignment="1" applyProtection="1">
      <alignment horizontal="left"/>
      <protection locked="0"/>
    </xf>
    <xf numFmtId="1" fontId="8" fillId="0" borderId="23" xfId="2" applyNumberFormat="1" applyFont="1" applyFill="1" applyBorder="1" applyAlignment="1" applyProtection="1">
      <alignment horizontal="center"/>
      <protection locked="0"/>
    </xf>
    <xf numFmtId="1" fontId="8" fillId="0" borderId="24" xfId="2" applyNumberFormat="1" applyFont="1" applyFill="1" applyBorder="1" applyAlignment="1" applyProtection="1">
      <alignment horizontal="right"/>
      <protection locked="0"/>
    </xf>
    <xf numFmtId="1" fontId="8" fillId="0" borderId="9" xfId="2" applyNumberFormat="1" applyFont="1" applyFill="1" applyBorder="1" applyAlignment="1" applyProtection="1">
      <alignment horizontal="right"/>
      <protection locked="0"/>
    </xf>
    <xf numFmtId="1" fontId="8" fillId="0" borderId="40" xfId="2" applyNumberFormat="1" applyFont="1" applyFill="1" applyBorder="1" applyAlignment="1" applyProtection="1">
      <alignment horizontal="center"/>
      <protection locked="0"/>
    </xf>
    <xf numFmtId="1" fontId="1" fillId="0" borderId="1" xfId="2" applyNumberFormat="1" applyFont="1" applyFill="1" applyBorder="1" applyAlignment="1" applyProtection="1">
      <alignment horizontal="left"/>
      <protection locked="0"/>
    </xf>
    <xf numFmtId="2" fontId="1" fillId="0" borderId="3" xfId="2" applyNumberFormat="1" applyFont="1" applyFill="1" applyBorder="1" applyAlignment="1" applyProtection="1">
      <alignment horizontal="right"/>
      <protection locked="0"/>
    </xf>
    <xf numFmtId="1" fontId="10" fillId="0" borderId="25" xfId="2" applyNumberFormat="1" applyFont="1" applyFill="1" applyBorder="1" applyAlignment="1" applyProtection="1">
      <alignment horizontal="center"/>
      <protection locked="0"/>
    </xf>
    <xf numFmtId="1" fontId="10" fillId="0" borderId="26" xfId="2" applyNumberFormat="1" applyFont="1" applyFill="1" applyBorder="1" applyAlignment="1" applyProtection="1">
      <alignment horizontal="right"/>
      <protection locked="0"/>
    </xf>
    <xf numFmtId="1" fontId="10" fillId="0" borderId="27" xfId="2" applyNumberFormat="1" applyFont="1" applyFill="1" applyBorder="1" applyAlignment="1" applyProtection="1">
      <alignment horizontal="right"/>
      <protection locked="0"/>
    </xf>
    <xf numFmtId="1" fontId="10" fillId="0" borderId="28" xfId="2" applyNumberFormat="1" applyFont="1" applyFill="1" applyBorder="1" applyAlignment="1" applyProtection="1">
      <alignment horizontal="right"/>
      <protection locked="0"/>
    </xf>
    <xf numFmtId="1" fontId="10" fillId="0" borderId="41" xfId="2" applyNumberFormat="1" applyFont="1" applyFill="1" applyBorder="1" applyAlignment="1" applyProtection="1">
      <alignment horizontal="center"/>
      <protection locked="0"/>
    </xf>
    <xf numFmtId="1" fontId="10" fillId="9" borderId="0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left"/>
      <protection locked="0"/>
    </xf>
    <xf numFmtId="1" fontId="2" fillId="0" borderId="0" xfId="2" applyNumberFormat="1" applyFont="1" applyFill="1" applyBorder="1" applyAlignment="1" applyProtection="1">
      <protection locked="0"/>
    </xf>
    <xf numFmtId="1" fontId="2" fillId="0" borderId="0" xfId="2" applyNumberFormat="1" applyFont="1" applyFill="1" applyAlignment="1" applyProtection="1">
      <alignment horizontal="left"/>
      <protection locked="0"/>
    </xf>
    <xf numFmtId="1" fontId="8" fillId="0" borderId="29" xfId="2" applyNumberFormat="1" applyFont="1" applyFill="1" applyBorder="1" applyAlignment="1" applyProtection="1">
      <alignment horizontal="center"/>
      <protection locked="0"/>
    </xf>
    <xf numFmtId="1" fontId="1" fillId="0" borderId="30" xfId="2" applyNumberFormat="1" applyFont="1" applyFill="1" applyBorder="1" applyAlignment="1" applyProtection="1">
      <alignment horizontal="center"/>
      <protection locked="0"/>
    </xf>
    <xf numFmtId="1" fontId="8" fillId="0" borderId="31" xfId="2" applyNumberFormat="1" applyFont="1" applyFill="1" applyBorder="1" applyAlignment="1" applyProtection="1">
      <alignment horizontal="center"/>
      <protection locked="0"/>
    </xf>
    <xf numFmtId="1" fontId="8" fillId="0" borderId="32" xfId="2" applyNumberFormat="1" applyFont="1" applyFill="1" applyBorder="1" applyAlignment="1" applyProtection="1">
      <alignment horizontal="center"/>
      <protection locked="0"/>
    </xf>
    <xf numFmtId="1" fontId="8" fillId="0" borderId="5" xfId="2" applyNumberFormat="1" applyFont="1" applyFill="1" applyBorder="1" applyAlignment="1" applyProtection="1">
      <alignment horizontal="right"/>
      <protection locked="0"/>
    </xf>
    <xf numFmtId="1" fontId="8" fillId="0" borderId="5" xfId="2" applyNumberFormat="1" applyFont="1" applyFill="1" applyBorder="1" applyAlignment="1" applyProtection="1">
      <alignment horizontal="left"/>
      <protection locked="0"/>
    </xf>
    <xf numFmtId="1" fontId="8" fillId="0" borderId="29" xfId="2" applyNumberFormat="1" applyFont="1" applyFill="1" applyBorder="1" applyAlignment="1" applyProtection="1">
      <alignment horizontal="right"/>
      <protection locked="0"/>
    </xf>
    <xf numFmtId="1" fontId="1" fillId="9" borderId="0" xfId="2" applyNumberFormat="1" applyFont="1" applyFill="1" applyBorder="1" applyAlignment="1" applyProtection="1">
      <alignment horizontal="right"/>
    </xf>
    <xf numFmtId="1" fontId="11" fillId="0" borderId="0" xfId="2" applyNumberFormat="1" applyFont="1" applyFill="1" applyAlignment="1" applyProtection="1">
      <alignment horizontal="right"/>
      <protection locked="0"/>
    </xf>
    <xf numFmtId="1" fontId="3" fillId="8" borderId="33" xfId="2" applyNumberFormat="1" applyFont="1" applyFill="1" applyBorder="1" applyAlignment="1" applyProtection="1">
      <alignment horizontal="center"/>
      <protection locked="0"/>
    </xf>
    <xf numFmtId="1" fontId="2" fillId="8" borderId="33" xfId="2" applyNumberFormat="1" applyFont="1" applyFill="1" applyBorder="1" applyAlignment="1" applyProtection="1">
      <alignment horizontal="center"/>
      <protection locked="0"/>
    </xf>
    <xf numFmtId="1" fontId="2" fillId="8" borderId="35" xfId="2" applyNumberFormat="1" applyFont="1" applyFill="1" applyBorder="1" applyAlignment="1" applyProtection="1">
      <alignment horizontal="center"/>
      <protection locked="0"/>
    </xf>
    <xf numFmtId="1" fontId="8" fillId="12" borderId="34" xfId="2" applyNumberFormat="1" applyFont="1" applyFill="1" applyBorder="1" applyAlignment="1" applyProtection="1">
      <alignment horizontal="center"/>
      <protection locked="0"/>
    </xf>
    <xf numFmtId="1" fontId="2" fillId="8" borderId="35" xfId="2" applyNumberFormat="1" applyFont="1" applyFill="1" applyBorder="1" applyAlignment="1" applyProtection="1">
      <alignment horizontal="right"/>
      <protection locked="0"/>
    </xf>
    <xf numFmtId="1" fontId="8" fillId="9" borderId="42" xfId="2" applyNumberFormat="1" applyFont="1" applyFill="1" applyBorder="1" applyAlignment="1" applyProtection="1">
      <alignment horizontal="center"/>
      <protection locked="0"/>
    </xf>
    <xf numFmtId="1" fontId="11" fillId="6" borderId="0" xfId="2" applyNumberFormat="1" applyFont="1" applyFill="1" applyAlignment="1" applyProtection="1">
      <alignment horizontal="right"/>
      <protection locked="0"/>
    </xf>
    <xf numFmtId="1" fontId="2" fillId="6" borderId="0" xfId="2" applyNumberFormat="1" applyFont="1" applyFill="1" applyAlignment="1" applyProtection="1">
      <alignment horizontal="right"/>
    </xf>
    <xf numFmtId="1" fontId="2" fillId="6" borderId="0" xfId="2" applyNumberFormat="1" applyFont="1" applyFill="1" applyAlignment="1" applyProtection="1">
      <alignment horizontal="right"/>
      <protection locked="0"/>
    </xf>
    <xf numFmtId="1" fontId="12" fillId="0" borderId="0" xfId="2" applyNumberFormat="1" applyFont="1" applyFill="1" applyAlignment="1" applyProtection="1">
      <alignment horizontal="right"/>
      <protection locked="0"/>
    </xf>
    <xf numFmtId="1" fontId="2" fillId="9" borderId="0" xfId="2" applyNumberFormat="1" applyFont="1" applyFill="1" applyBorder="1" applyAlignment="1" applyProtection="1">
      <alignment horizontal="right"/>
      <protection locked="0"/>
    </xf>
    <xf numFmtId="0" fontId="3" fillId="0" borderId="0" xfId="2" applyFont="1"/>
    <xf numFmtId="1" fontId="2" fillId="13" borderId="1" xfId="2" applyNumberFormat="1" applyFont="1" applyFill="1" applyBorder="1" applyAlignment="1" applyProtection="1">
      <alignment horizontal="center"/>
      <protection locked="0"/>
    </xf>
    <xf numFmtId="1" fontId="2" fillId="13" borderId="0" xfId="2" applyNumberFormat="1" applyFont="1" applyFill="1" applyAlignment="1" applyProtection="1">
      <alignment horizontal="right"/>
      <protection locked="0"/>
    </xf>
    <xf numFmtId="1" fontId="1" fillId="0" borderId="3" xfId="2" applyNumberFormat="1" applyFont="1" applyFill="1" applyBorder="1" applyAlignment="1" applyProtection="1">
      <alignment horizontal="left"/>
      <protection locked="0"/>
    </xf>
    <xf numFmtId="0" fontId="14" fillId="0" borderId="0" xfId="0" applyFont="1" applyAlignment="1">
      <alignment horizontal="left"/>
    </xf>
    <xf numFmtId="0" fontId="14" fillId="0" borderId="0" xfId="0" applyFont="1"/>
    <xf numFmtId="16" fontId="14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4" fillId="5" borderId="0" xfId="0" applyFont="1" applyFill="1" applyAlignment="1">
      <alignment horizontal="left"/>
    </xf>
    <xf numFmtId="0" fontId="14" fillId="5" borderId="0" xfId="0" applyFont="1" applyFill="1"/>
    <xf numFmtId="166" fontId="0" fillId="0" borderId="0" xfId="1" applyNumberFormat="1" applyFont="1"/>
    <xf numFmtId="0" fontId="14" fillId="5" borderId="0" xfId="0" applyFont="1" applyFill="1" applyAlignment="1">
      <alignment horizontal="center" textRotation="90"/>
    </xf>
    <xf numFmtId="0" fontId="14" fillId="5" borderId="0" xfId="0" applyFont="1" applyFill="1" applyAlignment="1">
      <alignment textRotation="90"/>
    </xf>
    <xf numFmtId="166" fontId="14" fillId="5" borderId="0" xfId="1" applyNumberFormat="1" applyFont="1" applyFill="1" applyAlignment="1">
      <alignment textRotation="90"/>
    </xf>
    <xf numFmtId="0" fontId="1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/>
  </sheetViews>
  <sheetFormatPr defaultRowHeight="15" x14ac:dyDescent="0.25"/>
  <cols>
    <col min="1" max="1" width="9.140625" style="1"/>
    <col min="2" max="2" width="109.140625" bestFit="1" customWidth="1"/>
  </cols>
  <sheetData>
    <row r="1" spans="1:2" x14ac:dyDescent="0.25">
      <c r="A1" s="122" t="s">
        <v>0</v>
      </c>
    </row>
    <row r="3" spans="1:2" x14ac:dyDescent="0.25">
      <c r="A3" s="123" t="s">
        <v>1</v>
      </c>
      <c r="B3" s="124" t="s">
        <v>2</v>
      </c>
    </row>
    <row r="4" spans="1:2" x14ac:dyDescent="0.25">
      <c r="A4" s="119" t="s">
        <v>13</v>
      </c>
      <c r="B4" s="120" t="s">
        <v>83</v>
      </c>
    </row>
    <row r="5" spans="1:2" x14ac:dyDescent="0.25">
      <c r="B5" t="s">
        <v>82</v>
      </c>
    </row>
    <row r="7" spans="1:2" x14ac:dyDescent="0.25">
      <c r="A7" s="121" t="s">
        <v>12</v>
      </c>
      <c r="B7" s="120" t="s">
        <v>14</v>
      </c>
    </row>
    <row r="8" spans="1:2" x14ac:dyDescent="0.25">
      <c r="A8" s="10"/>
      <c r="B8" t="s">
        <v>81</v>
      </c>
    </row>
    <row r="9" spans="1:2" x14ac:dyDescent="0.25">
      <c r="A9" s="10"/>
    </row>
    <row r="10" spans="1:2" x14ac:dyDescent="0.25">
      <c r="A10" s="119" t="s">
        <v>19</v>
      </c>
      <c r="B10" s="120" t="s">
        <v>85</v>
      </c>
    </row>
    <row r="11" spans="1:2" x14ac:dyDescent="0.25">
      <c r="B11" t="s">
        <v>77</v>
      </c>
    </row>
    <row r="12" spans="1:2" x14ac:dyDescent="0.25">
      <c r="B12" t="s">
        <v>80</v>
      </c>
    </row>
    <row r="13" spans="1:2" x14ac:dyDescent="0.25">
      <c r="B13" t="s">
        <v>78</v>
      </c>
    </row>
    <row r="14" spans="1:2" x14ac:dyDescent="0.25">
      <c r="B14" t="s">
        <v>79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defaultRowHeight="15" x14ac:dyDescent="0.25"/>
  <cols>
    <col min="1" max="1" width="18" style="2" customWidth="1"/>
    <col min="2" max="9" width="11.7109375" customWidth="1"/>
    <col min="10" max="10" width="11.7109375" style="125" customWidth="1"/>
  </cols>
  <sheetData>
    <row r="1" spans="1:10" s="8" customFormat="1" ht="194.25" x14ac:dyDescent="0.25">
      <c r="A1" s="126" t="s">
        <v>4</v>
      </c>
      <c r="B1" s="127" t="s">
        <v>3</v>
      </c>
      <c r="C1" s="127" t="s">
        <v>86</v>
      </c>
      <c r="D1" s="127" t="s">
        <v>87</v>
      </c>
      <c r="E1" s="127" t="s">
        <v>10</v>
      </c>
      <c r="F1" s="127" t="s">
        <v>11</v>
      </c>
      <c r="G1" s="127" t="s">
        <v>15</v>
      </c>
      <c r="H1" s="127" t="s">
        <v>16</v>
      </c>
      <c r="I1" s="127" t="s">
        <v>9</v>
      </c>
      <c r="J1" s="128" t="s">
        <v>84</v>
      </c>
    </row>
    <row r="2" spans="1:10" x14ac:dyDescent="0.25">
      <c r="A2" s="129">
        <v>7</v>
      </c>
      <c r="B2" s="6"/>
      <c r="C2" s="3">
        <f>B2/30</f>
        <v>0</v>
      </c>
      <c r="D2" s="9"/>
      <c r="E2" s="7"/>
      <c r="F2" s="7"/>
      <c r="G2" s="6"/>
      <c r="H2">
        <f>G2*D2</f>
        <v>0</v>
      </c>
      <c r="I2" s="4">
        <f>H2*$B$8/60</f>
        <v>0</v>
      </c>
      <c r="J2" s="125">
        <f t="shared" ref="J2:J5" si="0">I2*1250</f>
        <v>0</v>
      </c>
    </row>
    <row r="3" spans="1:10" x14ac:dyDescent="0.25">
      <c r="A3" s="129">
        <v>8</v>
      </c>
      <c r="B3" s="6"/>
      <c r="C3" s="3">
        <f t="shared" ref="C3:C6" si="1">B3/30</f>
        <v>0</v>
      </c>
      <c r="D3" s="9"/>
      <c r="E3" s="7"/>
      <c r="F3" s="7"/>
      <c r="G3" s="6"/>
      <c r="H3">
        <f>G3*D3</f>
        <v>0</v>
      </c>
      <c r="I3" s="4">
        <f t="shared" ref="I3:I6" si="2">H3*$B$8/60</f>
        <v>0</v>
      </c>
      <c r="J3" s="125">
        <f t="shared" si="0"/>
        <v>0</v>
      </c>
    </row>
    <row r="4" spans="1:10" x14ac:dyDescent="0.25">
      <c r="A4" s="129">
        <v>9</v>
      </c>
      <c r="B4" s="6"/>
      <c r="C4" s="3">
        <f t="shared" si="1"/>
        <v>0</v>
      </c>
      <c r="D4" s="9"/>
      <c r="E4" s="7"/>
      <c r="F4" s="7"/>
      <c r="G4" s="6"/>
      <c r="H4">
        <f>G4*D4</f>
        <v>0</v>
      </c>
      <c r="I4" s="4">
        <f t="shared" si="2"/>
        <v>0</v>
      </c>
      <c r="J4" s="125">
        <f t="shared" si="0"/>
        <v>0</v>
      </c>
    </row>
    <row r="5" spans="1:10" x14ac:dyDescent="0.25">
      <c r="A5" s="129">
        <v>10</v>
      </c>
      <c r="B5" s="6"/>
      <c r="C5" s="3">
        <f t="shared" si="1"/>
        <v>0</v>
      </c>
      <c r="D5" s="9"/>
      <c r="E5" s="9"/>
      <c r="F5" s="9"/>
      <c r="G5" s="6"/>
      <c r="H5">
        <f>(G5*D5)+(F5*E5)</f>
        <v>0</v>
      </c>
      <c r="I5" s="4">
        <f t="shared" si="2"/>
        <v>0</v>
      </c>
      <c r="J5" s="125">
        <f t="shared" si="0"/>
        <v>0</v>
      </c>
    </row>
    <row r="6" spans="1:10" x14ac:dyDescent="0.25">
      <c r="A6" s="129">
        <v>11</v>
      </c>
      <c r="B6" s="6"/>
      <c r="C6" s="3">
        <f t="shared" si="1"/>
        <v>0</v>
      </c>
      <c r="D6" s="9"/>
      <c r="E6" s="9"/>
      <c r="F6" s="9"/>
      <c r="G6" s="6"/>
      <c r="H6">
        <f>(G6*D6)+(F6*E6)</f>
        <v>0</v>
      </c>
      <c r="I6" s="4">
        <f t="shared" si="2"/>
        <v>0</v>
      </c>
      <c r="J6" s="125">
        <f>I6*1250</f>
        <v>0</v>
      </c>
    </row>
    <row r="7" spans="1:10" x14ac:dyDescent="0.25">
      <c r="A7" s="129"/>
    </row>
    <row r="8" spans="1:10" x14ac:dyDescent="0.25">
      <c r="A8" s="119" t="s">
        <v>8</v>
      </c>
      <c r="B8" s="6"/>
    </row>
    <row r="10" spans="1:10" x14ac:dyDescent="0.25">
      <c r="A10" s="1" t="s">
        <v>7</v>
      </c>
    </row>
    <row r="12" spans="1:10" x14ac:dyDescent="0.25">
      <c r="A12" s="1" t="s">
        <v>22</v>
      </c>
      <c r="E12" s="5"/>
      <c r="G12" s="6">
        <v>40</v>
      </c>
      <c r="I12" s="4"/>
    </row>
    <row r="13" spans="1:10" x14ac:dyDescent="0.25">
      <c r="A13" s="1" t="s">
        <v>20</v>
      </c>
      <c r="C13">
        <f>G12*B8/60</f>
        <v>0</v>
      </c>
    </row>
    <row r="14" spans="1:10" x14ac:dyDescent="0.25">
      <c r="A14" s="1" t="s">
        <v>21</v>
      </c>
      <c r="C14" s="125">
        <f>C13*1250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workbookViewId="0"/>
  </sheetViews>
  <sheetFormatPr defaultRowHeight="15" x14ac:dyDescent="0.25"/>
  <sheetData>
    <row r="1" spans="1:30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</row>
    <row r="10" spans="1:30" x14ac:dyDescent="0.25">
      <c r="A10">
        <v>31</v>
      </c>
      <c r="B10">
        <v>32</v>
      </c>
      <c r="C10">
        <v>33</v>
      </c>
      <c r="D10">
        <v>34</v>
      </c>
      <c r="E10">
        <v>35</v>
      </c>
      <c r="F10">
        <v>36</v>
      </c>
      <c r="G10">
        <v>37</v>
      </c>
      <c r="H10">
        <v>38</v>
      </c>
      <c r="I10">
        <v>39</v>
      </c>
      <c r="J10">
        <v>40</v>
      </c>
      <c r="K10">
        <v>41</v>
      </c>
      <c r="L10">
        <v>42</v>
      </c>
      <c r="M10">
        <v>43</v>
      </c>
      <c r="N10">
        <v>44</v>
      </c>
      <c r="O10">
        <v>45</v>
      </c>
      <c r="P10">
        <v>46</v>
      </c>
      <c r="Q10">
        <v>47</v>
      </c>
      <c r="R10">
        <v>48</v>
      </c>
      <c r="S10">
        <v>49</v>
      </c>
      <c r="T10">
        <v>50</v>
      </c>
      <c r="U10">
        <v>51</v>
      </c>
      <c r="V10">
        <v>52</v>
      </c>
      <c r="W10">
        <v>53</v>
      </c>
      <c r="X10">
        <v>54</v>
      </c>
      <c r="Y10">
        <v>55</v>
      </c>
      <c r="Z10">
        <v>56</v>
      </c>
      <c r="AA10">
        <v>57</v>
      </c>
      <c r="AB10">
        <v>58</v>
      </c>
      <c r="AC10">
        <v>59</v>
      </c>
      <c r="AD10">
        <v>60</v>
      </c>
    </row>
    <row r="20" spans="1:5" x14ac:dyDescent="0.25">
      <c r="A20" t="s">
        <v>5</v>
      </c>
      <c r="B20" t="s">
        <v>6</v>
      </c>
      <c r="C20" t="s">
        <v>17</v>
      </c>
      <c r="E20" t="s">
        <v>18</v>
      </c>
    </row>
    <row r="21" spans="1:5" x14ac:dyDescent="0.25">
      <c r="A21">
        <f>'1. Streams required'!B2</f>
        <v>0</v>
      </c>
      <c r="B21">
        <f>COUNTA(A2:AD9)/2+COUNTA(A11:AD19)/2</f>
        <v>0</v>
      </c>
      <c r="C21">
        <f>'1. Streams required'!H2</f>
        <v>0</v>
      </c>
      <c r="E21">
        <f>B21-C21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workbookViewId="0"/>
  </sheetViews>
  <sheetFormatPr defaultRowHeight="15" x14ac:dyDescent="0.25"/>
  <sheetData>
    <row r="1" spans="1:30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</row>
    <row r="10" spans="1:30" x14ac:dyDescent="0.25">
      <c r="A10">
        <v>31</v>
      </c>
      <c r="B10">
        <v>32</v>
      </c>
      <c r="C10">
        <v>33</v>
      </c>
      <c r="D10">
        <v>34</v>
      </c>
      <c r="E10">
        <v>35</v>
      </c>
      <c r="F10">
        <v>36</v>
      </c>
      <c r="G10">
        <v>37</v>
      </c>
      <c r="H10">
        <v>38</v>
      </c>
      <c r="I10">
        <v>39</v>
      </c>
      <c r="J10">
        <v>40</v>
      </c>
      <c r="K10">
        <v>41</v>
      </c>
      <c r="L10">
        <v>42</v>
      </c>
      <c r="M10">
        <v>43</v>
      </c>
      <c r="N10">
        <v>44</v>
      </c>
      <c r="O10">
        <v>45</v>
      </c>
      <c r="P10">
        <v>46</v>
      </c>
      <c r="Q10">
        <v>47</v>
      </c>
      <c r="R10">
        <v>48</v>
      </c>
      <c r="S10">
        <v>49</v>
      </c>
      <c r="T10">
        <v>50</v>
      </c>
      <c r="U10">
        <v>51</v>
      </c>
      <c r="V10">
        <v>52</v>
      </c>
      <c r="W10">
        <v>53</v>
      </c>
      <c r="X10">
        <v>54</v>
      </c>
      <c r="Y10">
        <v>55</v>
      </c>
      <c r="Z10">
        <v>56</v>
      </c>
      <c r="AA10">
        <v>57</v>
      </c>
      <c r="AB10">
        <v>58</v>
      </c>
      <c r="AC10">
        <v>59</v>
      </c>
      <c r="AD10">
        <v>60</v>
      </c>
    </row>
    <row r="20" spans="1:5" x14ac:dyDescent="0.25">
      <c r="A20" t="s">
        <v>5</v>
      </c>
      <c r="B20" t="s">
        <v>6</v>
      </c>
      <c r="C20" t="s">
        <v>17</v>
      </c>
      <c r="E20" t="s">
        <v>18</v>
      </c>
    </row>
    <row r="21" spans="1:5" x14ac:dyDescent="0.25">
      <c r="A21">
        <f>'1. Streams required'!B3</f>
        <v>0</v>
      </c>
      <c r="B21">
        <f>COUNTA(A2:AD9)/2+COUNTA(A11:AD19)/2</f>
        <v>0</v>
      </c>
      <c r="C21">
        <f>'1. Streams required'!H3</f>
        <v>0</v>
      </c>
      <c r="E21">
        <f>B21-C21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workbookViewId="0"/>
  </sheetViews>
  <sheetFormatPr defaultRowHeight="15" x14ac:dyDescent="0.25"/>
  <sheetData>
    <row r="1" spans="1:30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</row>
    <row r="10" spans="1:30" x14ac:dyDescent="0.25">
      <c r="A10">
        <v>31</v>
      </c>
      <c r="B10">
        <v>32</v>
      </c>
      <c r="C10">
        <v>33</v>
      </c>
      <c r="D10">
        <v>34</v>
      </c>
      <c r="E10">
        <v>35</v>
      </c>
      <c r="F10">
        <v>36</v>
      </c>
      <c r="G10">
        <v>37</v>
      </c>
      <c r="H10">
        <v>38</v>
      </c>
      <c r="I10">
        <v>39</v>
      </c>
      <c r="J10">
        <v>40</v>
      </c>
      <c r="K10">
        <v>41</v>
      </c>
      <c r="L10">
        <v>42</v>
      </c>
      <c r="M10">
        <v>43</v>
      </c>
      <c r="N10">
        <v>44</v>
      </c>
      <c r="O10">
        <v>45</v>
      </c>
      <c r="P10">
        <v>46</v>
      </c>
      <c r="Q10">
        <v>47</v>
      </c>
      <c r="R10">
        <v>48</v>
      </c>
      <c r="S10">
        <v>49</v>
      </c>
      <c r="T10">
        <v>50</v>
      </c>
      <c r="U10">
        <v>51</v>
      </c>
      <c r="V10">
        <v>52</v>
      </c>
      <c r="W10">
        <v>53</v>
      </c>
      <c r="X10">
        <v>54</v>
      </c>
      <c r="Y10">
        <v>55</v>
      </c>
      <c r="Z10">
        <v>56</v>
      </c>
      <c r="AA10">
        <v>57</v>
      </c>
      <c r="AB10">
        <v>58</v>
      </c>
      <c r="AC10">
        <v>59</v>
      </c>
      <c r="AD10">
        <v>60</v>
      </c>
    </row>
    <row r="20" spans="1:5" x14ac:dyDescent="0.25">
      <c r="A20" t="s">
        <v>5</v>
      </c>
      <c r="B20" t="s">
        <v>6</v>
      </c>
      <c r="C20" t="s">
        <v>17</v>
      </c>
      <c r="E20" t="s">
        <v>18</v>
      </c>
    </row>
    <row r="21" spans="1:5" x14ac:dyDescent="0.25">
      <c r="A21">
        <f>'1. Streams required'!B4</f>
        <v>0</v>
      </c>
      <c r="B21">
        <f>COUNTA(A2:AD9)/2+COUNTA(A11:AD19)/2</f>
        <v>0</v>
      </c>
      <c r="C21">
        <f>'1. Streams required'!H4</f>
        <v>0</v>
      </c>
      <c r="E21">
        <f>B21-C21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workbookViewId="0"/>
  </sheetViews>
  <sheetFormatPr defaultRowHeight="15" x14ac:dyDescent="0.25"/>
  <sheetData>
    <row r="1" spans="1:30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</row>
    <row r="10" spans="1:30" x14ac:dyDescent="0.25">
      <c r="A10">
        <v>31</v>
      </c>
      <c r="B10">
        <v>32</v>
      </c>
      <c r="C10">
        <v>33</v>
      </c>
      <c r="D10">
        <v>34</v>
      </c>
      <c r="E10">
        <v>35</v>
      </c>
      <c r="F10">
        <v>36</v>
      </c>
      <c r="G10">
        <v>37</v>
      </c>
      <c r="H10">
        <v>38</v>
      </c>
      <c r="I10">
        <v>39</v>
      </c>
      <c r="J10">
        <v>40</v>
      </c>
      <c r="K10">
        <v>41</v>
      </c>
      <c r="L10">
        <v>42</v>
      </c>
      <c r="M10">
        <v>43</v>
      </c>
      <c r="N10">
        <v>44</v>
      </c>
      <c r="O10">
        <v>45</v>
      </c>
      <c r="P10">
        <v>46</v>
      </c>
      <c r="Q10">
        <v>47</v>
      </c>
      <c r="R10">
        <v>48</v>
      </c>
      <c r="S10">
        <v>49</v>
      </c>
      <c r="T10">
        <v>50</v>
      </c>
      <c r="U10">
        <v>51</v>
      </c>
      <c r="V10">
        <v>52</v>
      </c>
      <c r="W10">
        <v>53</v>
      </c>
      <c r="X10">
        <v>54</v>
      </c>
      <c r="Y10">
        <v>55</v>
      </c>
      <c r="Z10">
        <v>56</v>
      </c>
      <c r="AA10">
        <v>57</v>
      </c>
      <c r="AB10">
        <v>58</v>
      </c>
      <c r="AC10">
        <v>59</v>
      </c>
      <c r="AD10">
        <v>60</v>
      </c>
    </row>
    <row r="20" spans="1:5" x14ac:dyDescent="0.25">
      <c r="A20" t="s">
        <v>5</v>
      </c>
      <c r="B20" t="s">
        <v>6</v>
      </c>
      <c r="C20" t="s">
        <v>17</v>
      </c>
      <c r="E20" t="s">
        <v>18</v>
      </c>
    </row>
    <row r="21" spans="1:5" x14ac:dyDescent="0.25">
      <c r="A21">
        <f>'1. Streams required'!B5</f>
        <v>0</v>
      </c>
      <c r="B21">
        <f>COUNTA(A2:AD9)/2+COUNTA(A11:AD19)/2</f>
        <v>0</v>
      </c>
      <c r="C21">
        <f>'1. Streams required'!H5</f>
        <v>0</v>
      </c>
      <c r="E21">
        <f>B21-C21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workbookViewId="0"/>
  </sheetViews>
  <sheetFormatPr defaultRowHeight="15" x14ac:dyDescent="0.25"/>
  <sheetData>
    <row r="1" spans="1:30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</row>
    <row r="10" spans="1:30" x14ac:dyDescent="0.25">
      <c r="A10">
        <v>31</v>
      </c>
      <c r="B10">
        <v>32</v>
      </c>
      <c r="C10">
        <v>33</v>
      </c>
      <c r="D10">
        <v>34</v>
      </c>
      <c r="E10">
        <v>35</v>
      </c>
      <c r="F10">
        <v>36</v>
      </c>
      <c r="G10">
        <v>37</v>
      </c>
      <c r="H10">
        <v>38</v>
      </c>
      <c r="I10">
        <v>39</v>
      </c>
      <c r="J10">
        <v>40</v>
      </c>
      <c r="K10">
        <v>41</v>
      </c>
      <c r="L10">
        <v>42</v>
      </c>
      <c r="M10">
        <v>43</v>
      </c>
      <c r="N10">
        <v>44</v>
      </c>
      <c r="O10">
        <v>45</v>
      </c>
      <c r="P10">
        <v>46</v>
      </c>
      <c r="Q10">
        <v>47</v>
      </c>
      <c r="R10">
        <v>48</v>
      </c>
      <c r="S10">
        <v>49</v>
      </c>
      <c r="T10">
        <v>50</v>
      </c>
      <c r="U10">
        <v>51</v>
      </c>
      <c r="V10">
        <v>52</v>
      </c>
      <c r="W10">
        <v>53</v>
      </c>
      <c r="X10">
        <v>54</v>
      </c>
      <c r="Y10">
        <v>55</v>
      </c>
      <c r="Z10">
        <v>56</v>
      </c>
      <c r="AA10">
        <v>57</v>
      </c>
      <c r="AB10">
        <v>58</v>
      </c>
      <c r="AC10">
        <v>59</v>
      </c>
      <c r="AD10">
        <v>60</v>
      </c>
    </row>
    <row r="20" spans="1:5" x14ac:dyDescent="0.25">
      <c r="A20" t="s">
        <v>5</v>
      </c>
      <c r="B20" t="s">
        <v>6</v>
      </c>
      <c r="C20" t="s">
        <v>17</v>
      </c>
      <c r="E20" t="s">
        <v>18</v>
      </c>
    </row>
    <row r="21" spans="1:5" x14ac:dyDescent="0.25">
      <c r="A21">
        <f>'1. Streams required'!B6</f>
        <v>0</v>
      </c>
      <c r="B21">
        <f>COUNTA(A2:AD9)/2+COUNTA(A11:AD19)/2</f>
        <v>0</v>
      </c>
      <c r="C21">
        <f>'1. Streams required'!H6</f>
        <v>0</v>
      </c>
      <c r="E21">
        <f>B21-C21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9"/>
  <sheetViews>
    <sheetView zoomScaleNormal="100" zoomScalePageLayoutView="87" workbookViewId="0"/>
  </sheetViews>
  <sheetFormatPr defaultColWidth="5.28515625" defaultRowHeight="12.75" x14ac:dyDescent="0.2"/>
  <cols>
    <col min="1" max="1" width="10.7109375" style="32" bestFit="1" customWidth="1"/>
    <col min="2" max="2" width="21.28515625" style="32" customWidth="1"/>
    <col min="3" max="3" width="6.42578125" style="32" customWidth="1"/>
    <col min="4" max="4" width="15.85546875" style="32" customWidth="1"/>
    <col min="5" max="5" width="10.42578125" style="32" bestFit="1" customWidth="1"/>
    <col min="6" max="6" width="5.28515625" style="32" customWidth="1"/>
    <col min="7" max="7" width="5.140625" style="32" customWidth="1"/>
    <col min="8" max="12" width="5.28515625" style="32" customWidth="1"/>
    <col min="13" max="13" width="5.42578125" style="32" bestFit="1" customWidth="1"/>
    <col min="14" max="14" width="6.28515625" style="32" customWidth="1"/>
    <col min="15" max="15" width="6" style="32" customWidth="1"/>
    <col min="16" max="16" width="5.42578125" style="32" customWidth="1"/>
    <col min="17" max="18" width="6.7109375" style="32" customWidth="1"/>
    <col min="19" max="20" width="5.28515625" style="32" customWidth="1"/>
    <col min="21" max="21" width="6.28515625" style="32" customWidth="1"/>
    <col min="22" max="22" width="5.28515625" style="32" customWidth="1"/>
    <col min="23" max="23" width="6.140625" style="32" customWidth="1"/>
    <col min="24" max="24" width="6.42578125" style="32" customWidth="1"/>
    <col min="25" max="25" width="22" style="32" hidden="1" customWidth="1"/>
    <col min="26" max="26" width="5.28515625" style="32" customWidth="1"/>
    <col min="27" max="27" width="6.5703125" style="32" customWidth="1"/>
    <col min="28" max="28" width="6.42578125" style="32" customWidth="1"/>
    <col min="29" max="38" width="5.28515625" style="114"/>
    <col min="39" max="39" width="5.28515625" style="115"/>
    <col min="40" max="16384" width="5.28515625" style="32"/>
  </cols>
  <sheetData>
    <row r="1" spans="1:39" s="21" customFormat="1" ht="15" customHeight="1" x14ac:dyDescent="0.2">
      <c r="A1" s="11" t="s">
        <v>23</v>
      </c>
      <c r="B1" s="12">
        <f>B2+B5+B8+B11+B14+B17+B20+B23+B26</f>
        <v>0</v>
      </c>
      <c r="C1" s="116">
        <v>0</v>
      </c>
      <c r="D1" s="118" t="s">
        <v>24</v>
      </c>
      <c r="E1" s="13"/>
      <c r="F1" s="14" t="s">
        <v>25</v>
      </c>
      <c r="G1" s="14" t="s">
        <v>26</v>
      </c>
      <c r="H1" s="14" t="s">
        <v>64</v>
      </c>
      <c r="I1" s="14" t="s">
        <v>27</v>
      </c>
      <c r="J1" s="14" t="s">
        <v>65</v>
      </c>
      <c r="K1" s="14" t="s">
        <v>66</v>
      </c>
      <c r="L1" s="14" t="s">
        <v>28</v>
      </c>
      <c r="M1" s="14" t="s">
        <v>29</v>
      </c>
      <c r="N1" s="14" t="s">
        <v>30</v>
      </c>
      <c r="O1" s="14" t="s">
        <v>67</v>
      </c>
      <c r="P1" s="14" t="s">
        <v>32</v>
      </c>
      <c r="Q1" s="14" t="s">
        <v>33</v>
      </c>
      <c r="R1" s="14" t="s">
        <v>34</v>
      </c>
      <c r="S1" s="14" t="s">
        <v>35</v>
      </c>
      <c r="T1" s="15" t="s">
        <v>41</v>
      </c>
      <c r="U1" s="16" t="s">
        <v>68</v>
      </c>
      <c r="V1" s="16" t="s">
        <v>53</v>
      </c>
      <c r="W1" s="14" t="s">
        <v>36</v>
      </c>
      <c r="X1" s="16" t="s">
        <v>69</v>
      </c>
      <c r="Y1" s="17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9"/>
      <c r="AK1" s="20"/>
      <c r="AL1" s="20"/>
      <c r="AM1" s="20"/>
    </row>
    <row r="2" spans="1:39" ht="18" x14ac:dyDescent="0.25">
      <c r="A2" s="22" t="s">
        <v>37</v>
      </c>
      <c r="B2" s="117">
        <v>0</v>
      </c>
      <c r="C2" s="24" t="s">
        <v>38</v>
      </c>
      <c r="D2" s="25">
        <f>SUM(F2:X2)</f>
        <v>0</v>
      </c>
      <c r="E2" s="26" t="s">
        <v>39</v>
      </c>
      <c r="F2" s="48">
        <f t="shared" ref="F2:U2" si="0">F3*F4</f>
        <v>0</v>
      </c>
      <c r="G2" s="48">
        <f t="shared" si="0"/>
        <v>0</v>
      </c>
      <c r="H2" s="48">
        <f t="shared" si="0"/>
        <v>0</v>
      </c>
      <c r="I2" s="49">
        <f t="shared" si="0"/>
        <v>0</v>
      </c>
      <c r="J2" s="49">
        <f t="shared" si="0"/>
        <v>0</v>
      </c>
      <c r="K2" s="49">
        <f t="shared" si="0"/>
        <v>0</v>
      </c>
      <c r="L2" s="49">
        <f t="shared" si="0"/>
        <v>0</v>
      </c>
      <c r="M2" s="49">
        <f t="shared" si="0"/>
        <v>0</v>
      </c>
      <c r="N2" s="49">
        <f t="shared" si="0"/>
        <v>0</v>
      </c>
      <c r="O2" s="49">
        <f t="shared" si="0"/>
        <v>0</v>
      </c>
      <c r="P2" s="49">
        <f t="shared" si="0"/>
        <v>0</v>
      </c>
      <c r="Q2" s="49">
        <f t="shared" si="0"/>
        <v>0</v>
      </c>
      <c r="R2" s="49">
        <f t="shared" si="0"/>
        <v>0</v>
      </c>
      <c r="S2" s="49">
        <f t="shared" si="0"/>
        <v>0</v>
      </c>
      <c r="T2" s="49">
        <f t="shared" si="0"/>
        <v>0</v>
      </c>
      <c r="U2" s="49">
        <f t="shared" si="0"/>
        <v>0</v>
      </c>
      <c r="V2" s="50">
        <f>V3*V4</f>
        <v>0</v>
      </c>
      <c r="W2" s="48">
        <f>W3*W4</f>
        <v>0</v>
      </c>
      <c r="X2" s="50">
        <f>X3*X4</f>
        <v>0</v>
      </c>
      <c r="Y2" s="27" t="str">
        <f t="shared" ref="Y2:Y18" si="1">E2</f>
        <v>Y7</v>
      </c>
      <c r="Z2" s="28"/>
      <c r="AA2" s="29"/>
      <c r="AB2" s="29"/>
      <c r="AC2" s="29"/>
      <c r="AD2" s="29"/>
      <c r="AE2" s="29"/>
      <c r="AF2" s="29"/>
      <c r="AG2" s="29"/>
      <c r="AH2" s="29"/>
      <c r="AI2" s="29"/>
      <c r="AJ2" s="30"/>
      <c r="AK2" s="31"/>
      <c r="AL2" s="31"/>
      <c r="AM2" s="31"/>
    </row>
    <row r="3" spans="1:39" ht="14.25" x14ac:dyDescent="0.2">
      <c r="A3" s="22"/>
      <c r="B3" s="23"/>
      <c r="C3" s="33" t="s">
        <v>40</v>
      </c>
      <c r="D3" s="34" t="e">
        <f>B2*C1/D2</f>
        <v>#DIV/0!</v>
      </c>
      <c r="E3" s="35" t="s">
        <v>75</v>
      </c>
      <c r="F3" s="36"/>
      <c r="G3" s="37"/>
      <c r="H3" s="36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  <c r="V3" s="38"/>
      <c r="W3" s="37"/>
      <c r="X3" s="38"/>
      <c r="Y3" s="39" t="str">
        <f t="shared" si="1"/>
        <v>Groups</v>
      </c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30"/>
      <c r="AK3" s="31"/>
      <c r="AL3" s="31"/>
      <c r="AM3" s="31"/>
    </row>
    <row r="4" spans="1:39" x14ac:dyDescent="0.2">
      <c r="A4" s="40"/>
      <c r="B4" s="41"/>
      <c r="C4" s="42"/>
      <c r="D4" s="43"/>
      <c r="E4" s="44" t="s">
        <v>76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6"/>
      <c r="V4" s="46"/>
      <c r="W4" s="45"/>
      <c r="X4" s="46"/>
      <c r="Y4" s="47" t="str">
        <f t="shared" si="1"/>
        <v>Periods</v>
      </c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30"/>
      <c r="AK4" s="31"/>
      <c r="AL4" s="31"/>
      <c r="AM4" s="31"/>
    </row>
    <row r="5" spans="1:39" ht="18" x14ac:dyDescent="0.25">
      <c r="A5" s="22" t="s">
        <v>37</v>
      </c>
      <c r="B5" s="117">
        <v>0</v>
      </c>
      <c r="C5" s="24" t="s">
        <v>38</v>
      </c>
      <c r="D5" s="25">
        <f>SUM(F5:X5)</f>
        <v>0</v>
      </c>
      <c r="E5" s="26" t="s">
        <v>42</v>
      </c>
      <c r="F5" s="48">
        <f t="shared" ref="F5:U5" si="2">F6*F7</f>
        <v>0</v>
      </c>
      <c r="G5" s="48">
        <f t="shared" si="2"/>
        <v>0</v>
      </c>
      <c r="H5" s="48">
        <f t="shared" si="2"/>
        <v>0</v>
      </c>
      <c r="I5" s="49">
        <f t="shared" si="2"/>
        <v>0</v>
      </c>
      <c r="J5" s="49">
        <f t="shared" si="2"/>
        <v>0</v>
      </c>
      <c r="K5" s="49">
        <f t="shared" si="2"/>
        <v>0</v>
      </c>
      <c r="L5" s="49">
        <f t="shared" si="2"/>
        <v>0</v>
      </c>
      <c r="M5" s="49">
        <f t="shared" si="2"/>
        <v>0</v>
      </c>
      <c r="N5" s="49">
        <f t="shared" si="2"/>
        <v>0</v>
      </c>
      <c r="O5" s="49">
        <f t="shared" si="2"/>
        <v>0</v>
      </c>
      <c r="P5" s="49">
        <f t="shared" si="2"/>
        <v>0</v>
      </c>
      <c r="Q5" s="49">
        <f t="shared" si="2"/>
        <v>0</v>
      </c>
      <c r="R5" s="49">
        <f t="shared" si="2"/>
        <v>0</v>
      </c>
      <c r="S5" s="49">
        <f t="shared" si="2"/>
        <v>0</v>
      </c>
      <c r="T5" s="49">
        <f t="shared" si="2"/>
        <v>0</v>
      </c>
      <c r="U5" s="49">
        <f t="shared" si="2"/>
        <v>0</v>
      </c>
      <c r="V5" s="50">
        <f>V6*V7</f>
        <v>0</v>
      </c>
      <c r="W5" s="48">
        <f>W6*W7</f>
        <v>0</v>
      </c>
      <c r="X5" s="50">
        <f>X6*X7</f>
        <v>0</v>
      </c>
      <c r="Y5" s="27" t="str">
        <f t="shared" si="1"/>
        <v>Y8</v>
      </c>
      <c r="Z5" s="28"/>
      <c r="AA5" s="29"/>
      <c r="AB5" s="29"/>
      <c r="AC5" s="29"/>
      <c r="AD5" s="29"/>
      <c r="AE5" s="29"/>
      <c r="AF5" s="29"/>
      <c r="AG5" s="29"/>
      <c r="AH5" s="29"/>
      <c r="AI5" s="29"/>
      <c r="AJ5" s="30"/>
      <c r="AK5" s="31"/>
      <c r="AL5" s="31"/>
      <c r="AM5" s="31"/>
    </row>
    <row r="6" spans="1:39" ht="14.25" x14ac:dyDescent="0.2">
      <c r="A6" s="22"/>
      <c r="B6" s="23"/>
      <c r="C6" s="33" t="s">
        <v>40</v>
      </c>
      <c r="D6" s="34" t="e">
        <f>B5*C1/D5</f>
        <v>#DIV/0!</v>
      </c>
      <c r="E6" s="35" t="s">
        <v>75</v>
      </c>
      <c r="F6" s="36"/>
      <c r="G6" s="37"/>
      <c r="H6" s="36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8"/>
      <c r="V6" s="38"/>
      <c r="W6" s="37"/>
      <c r="X6" s="38"/>
      <c r="Y6" s="39" t="str">
        <f t="shared" si="1"/>
        <v>Groups</v>
      </c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30"/>
      <c r="AK6" s="31"/>
      <c r="AL6" s="31"/>
      <c r="AM6" s="31"/>
    </row>
    <row r="7" spans="1:39" x14ac:dyDescent="0.2">
      <c r="A7" s="40"/>
      <c r="B7" s="41"/>
      <c r="C7" s="42"/>
      <c r="D7" s="43"/>
      <c r="E7" s="44" t="s">
        <v>76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6"/>
      <c r="V7" s="46"/>
      <c r="W7" s="45"/>
      <c r="X7" s="46"/>
      <c r="Y7" s="47" t="str">
        <f t="shared" si="1"/>
        <v>Periods</v>
      </c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30"/>
      <c r="AK7" s="31"/>
      <c r="AL7" s="31"/>
      <c r="AM7" s="31"/>
    </row>
    <row r="8" spans="1:39" ht="18" x14ac:dyDescent="0.25">
      <c r="A8" s="22" t="s">
        <v>37</v>
      </c>
      <c r="B8" s="117">
        <v>0</v>
      </c>
      <c r="C8" s="24" t="s">
        <v>38</v>
      </c>
      <c r="D8" s="25">
        <f>SUM(F8:X8)</f>
        <v>0</v>
      </c>
      <c r="E8" s="26" t="s">
        <v>43</v>
      </c>
      <c r="F8" s="48">
        <f t="shared" ref="F8:U8" si="3">F9*F10</f>
        <v>0</v>
      </c>
      <c r="G8" s="48">
        <f t="shared" si="3"/>
        <v>0</v>
      </c>
      <c r="H8" s="48">
        <f t="shared" si="3"/>
        <v>0</v>
      </c>
      <c r="I8" s="49">
        <f t="shared" si="3"/>
        <v>0</v>
      </c>
      <c r="J8" s="49">
        <f t="shared" si="3"/>
        <v>0</v>
      </c>
      <c r="K8" s="49">
        <f t="shared" si="3"/>
        <v>0</v>
      </c>
      <c r="L8" s="49">
        <f t="shared" si="3"/>
        <v>0</v>
      </c>
      <c r="M8" s="49">
        <f t="shared" si="3"/>
        <v>0</v>
      </c>
      <c r="N8" s="49">
        <f t="shared" si="3"/>
        <v>0</v>
      </c>
      <c r="O8" s="49">
        <f t="shared" si="3"/>
        <v>0</v>
      </c>
      <c r="P8" s="49">
        <f t="shared" si="3"/>
        <v>0</v>
      </c>
      <c r="Q8" s="49">
        <f t="shared" si="3"/>
        <v>0</v>
      </c>
      <c r="R8" s="49">
        <f t="shared" si="3"/>
        <v>0</v>
      </c>
      <c r="S8" s="49">
        <f t="shared" si="3"/>
        <v>0</v>
      </c>
      <c r="T8" s="49">
        <f t="shared" si="3"/>
        <v>0</v>
      </c>
      <c r="U8" s="49">
        <f t="shared" si="3"/>
        <v>0</v>
      </c>
      <c r="V8" s="50">
        <f>V9*V10</f>
        <v>0</v>
      </c>
      <c r="W8" s="48">
        <f>W9*W10</f>
        <v>0</v>
      </c>
      <c r="X8" s="50">
        <f>X9*X10</f>
        <v>0</v>
      </c>
      <c r="Y8" s="27" t="str">
        <f t="shared" si="1"/>
        <v>Y9</v>
      </c>
      <c r="Z8" s="28"/>
      <c r="AA8" s="29"/>
      <c r="AB8" s="29"/>
      <c r="AC8" s="29"/>
      <c r="AD8" s="29"/>
      <c r="AE8" s="29"/>
      <c r="AF8" s="29"/>
      <c r="AG8" s="29"/>
      <c r="AH8" s="29"/>
      <c r="AI8" s="29"/>
      <c r="AJ8" s="30"/>
      <c r="AK8" s="31"/>
      <c r="AL8" s="31"/>
      <c r="AM8" s="31"/>
    </row>
    <row r="9" spans="1:39" ht="14.25" x14ac:dyDescent="0.2">
      <c r="A9" s="22"/>
      <c r="B9" s="23"/>
      <c r="C9" s="33" t="s">
        <v>40</v>
      </c>
      <c r="D9" s="34" t="e">
        <f>B8*C1/D8</f>
        <v>#DIV/0!</v>
      </c>
      <c r="E9" s="35" t="s">
        <v>75</v>
      </c>
      <c r="F9" s="36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9" t="str">
        <f t="shared" si="1"/>
        <v>Groups</v>
      </c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30"/>
      <c r="AK9" s="31"/>
      <c r="AL9" s="31"/>
      <c r="AM9" s="31"/>
    </row>
    <row r="10" spans="1:39" x14ac:dyDescent="0.2">
      <c r="A10" s="40"/>
      <c r="B10" s="41"/>
      <c r="C10" s="42"/>
      <c r="D10" s="43"/>
      <c r="E10" s="44" t="s">
        <v>76</v>
      </c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7" t="str">
        <f t="shared" si="1"/>
        <v>Periods</v>
      </c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30"/>
      <c r="AK10" s="31"/>
      <c r="AL10" s="31"/>
      <c r="AM10" s="31"/>
    </row>
    <row r="11" spans="1:39" ht="18" x14ac:dyDescent="0.25">
      <c r="A11" s="22" t="s">
        <v>37</v>
      </c>
      <c r="B11" s="117">
        <v>0</v>
      </c>
      <c r="C11" s="24" t="s">
        <v>38</v>
      </c>
      <c r="D11" s="25">
        <f>SUM(F11:X11)</f>
        <v>0</v>
      </c>
      <c r="E11" s="26" t="s">
        <v>44</v>
      </c>
      <c r="F11" s="48">
        <f t="shared" ref="F11:U11" si="4">F12*F13</f>
        <v>0</v>
      </c>
      <c r="G11" s="48">
        <f t="shared" si="4"/>
        <v>0</v>
      </c>
      <c r="H11" s="48">
        <f t="shared" si="4"/>
        <v>0</v>
      </c>
      <c r="I11" s="49">
        <f t="shared" si="4"/>
        <v>0</v>
      </c>
      <c r="J11" s="49">
        <f t="shared" si="4"/>
        <v>0</v>
      </c>
      <c r="K11" s="49">
        <f t="shared" si="4"/>
        <v>0</v>
      </c>
      <c r="L11" s="49">
        <f t="shared" si="4"/>
        <v>0</v>
      </c>
      <c r="M11" s="49">
        <f t="shared" si="4"/>
        <v>0</v>
      </c>
      <c r="N11" s="49">
        <f t="shared" si="4"/>
        <v>0</v>
      </c>
      <c r="O11" s="49">
        <f t="shared" si="4"/>
        <v>0</v>
      </c>
      <c r="P11" s="49">
        <f t="shared" si="4"/>
        <v>0</v>
      </c>
      <c r="Q11" s="49">
        <f t="shared" si="4"/>
        <v>0</v>
      </c>
      <c r="R11" s="49">
        <f t="shared" si="4"/>
        <v>0</v>
      </c>
      <c r="S11" s="49">
        <f t="shared" si="4"/>
        <v>0</v>
      </c>
      <c r="T11" s="49">
        <f t="shared" si="4"/>
        <v>0</v>
      </c>
      <c r="U11" s="49">
        <f t="shared" si="4"/>
        <v>0</v>
      </c>
      <c r="V11" s="50">
        <f>V12*V13</f>
        <v>0</v>
      </c>
      <c r="W11" s="48">
        <f>W12*W13</f>
        <v>0</v>
      </c>
      <c r="X11" s="50">
        <f>X12*X13</f>
        <v>0</v>
      </c>
      <c r="Y11" s="27" t="str">
        <f t="shared" si="1"/>
        <v>Y10</v>
      </c>
      <c r="Z11" s="28"/>
      <c r="AA11" s="29"/>
      <c r="AB11" s="29"/>
      <c r="AC11" s="29"/>
      <c r="AD11" s="29"/>
      <c r="AE11" s="29"/>
      <c r="AF11" s="29"/>
      <c r="AG11" s="29"/>
      <c r="AH11" s="29"/>
      <c r="AI11" s="29"/>
      <c r="AJ11" s="30"/>
      <c r="AK11" s="31"/>
      <c r="AL11" s="31"/>
      <c r="AM11" s="31"/>
    </row>
    <row r="12" spans="1:39" ht="14.25" x14ac:dyDescent="0.2">
      <c r="A12" s="22"/>
      <c r="B12" s="23"/>
      <c r="C12" s="33" t="s">
        <v>40</v>
      </c>
      <c r="D12" s="34" t="e">
        <f>B11*C1/D11</f>
        <v>#DIV/0!</v>
      </c>
      <c r="E12" s="35" t="s">
        <v>75</v>
      </c>
      <c r="F12" s="36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9" t="str">
        <f t="shared" si="1"/>
        <v>Groups</v>
      </c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30"/>
      <c r="AK12" s="31"/>
      <c r="AL12" s="31"/>
      <c r="AM12" s="31"/>
    </row>
    <row r="13" spans="1:39" x14ac:dyDescent="0.2">
      <c r="A13" s="40"/>
      <c r="B13" s="41"/>
      <c r="C13" s="42"/>
      <c r="D13" s="43"/>
      <c r="E13" s="44" t="s">
        <v>76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7" t="str">
        <f t="shared" si="1"/>
        <v>Periods</v>
      </c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30"/>
      <c r="AK13" s="31"/>
      <c r="AL13" s="31"/>
      <c r="AM13" s="31"/>
    </row>
    <row r="14" spans="1:39" ht="18" x14ac:dyDescent="0.25">
      <c r="A14" s="22" t="s">
        <v>37</v>
      </c>
      <c r="B14" s="117">
        <v>0</v>
      </c>
      <c r="C14" s="24" t="s">
        <v>38</v>
      </c>
      <c r="D14" s="25">
        <f>SUM(F14:X14)</f>
        <v>0</v>
      </c>
      <c r="E14" s="26" t="s">
        <v>45</v>
      </c>
      <c r="F14" s="48">
        <f t="shared" ref="F14:U14" si="5">F15*F16</f>
        <v>0</v>
      </c>
      <c r="G14" s="48">
        <f t="shared" si="5"/>
        <v>0</v>
      </c>
      <c r="H14" s="48">
        <f t="shared" si="5"/>
        <v>0</v>
      </c>
      <c r="I14" s="49">
        <f t="shared" si="5"/>
        <v>0</v>
      </c>
      <c r="J14" s="49">
        <f t="shared" si="5"/>
        <v>0</v>
      </c>
      <c r="K14" s="49">
        <f t="shared" si="5"/>
        <v>0</v>
      </c>
      <c r="L14" s="49">
        <f t="shared" si="5"/>
        <v>0</v>
      </c>
      <c r="M14" s="49">
        <f t="shared" si="5"/>
        <v>0</v>
      </c>
      <c r="N14" s="49">
        <f t="shared" si="5"/>
        <v>0</v>
      </c>
      <c r="O14" s="49">
        <f t="shared" si="5"/>
        <v>0</v>
      </c>
      <c r="P14" s="49">
        <f t="shared" si="5"/>
        <v>0</v>
      </c>
      <c r="Q14" s="49">
        <f t="shared" si="5"/>
        <v>0</v>
      </c>
      <c r="R14" s="49">
        <f t="shared" si="5"/>
        <v>0</v>
      </c>
      <c r="S14" s="49">
        <f t="shared" si="5"/>
        <v>0</v>
      </c>
      <c r="T14" s="49">
        <f t="shared" si="5"/>
        <v>0</v>
      </c>
      <c r="U14" s="49">
        <f t="shared" si="5"/>
        <v>0</v>
      </c>
      <c r="V14" s="50">
        <f>V15*V16</f>
        <v>0</v>
      </c>
      <c r="W14" s="48">
        <f>W15*W16</f>
        <v>0</v>
      </c>
      <c r="X14" s="50">
        <f>X15*X16</f>
        <v>0</v>
      </c>
      <c r="Y14" s="27" t="str">
        <f t="shared" si="1"/>
        <v>Y11</v>
      </c>
      <c r="Z14" s="28"/>
      <c r="AA14" s="29"/>
      <c r="AB14" s="29"/>
      <c r="AC14" s="29"/>
      <c r="AD14" s="29"/>
      <c r="AE14" s="29"/>
      <c r="AF14" s="29"/>
      <c r="AG14" s="29"/>
      <c r="AH14" s="29"/>
      <c r="AI14" s="29"/>
      <c r="AJ14" s="30"/>
      <c r="AK14" s="31"/>
      <c r="AL14" s="31"/>
      <c r="AM14" s="31"/>
    </row>
    <row r="15" spans="1:39" ht="14.25" x14ac:dyDescent="0.2">
      <c r="A15" s="22"/>
      <c r="B15" s="23"/>
      <c r="C15" s="33" t="s">
        <v>40</v>
      </c>
      <c r="D15" s="34" t="e">
        <f>B14*C1/D14</f>
        <v>#DIV/0!</v>
      </c>
      <c r="E15" s="35" t="s">
        <v>75</v>
      </c>
      <c r="F15" s="36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9" t="str">
        <f t="shared" si="1"/>
        <v>Groups</v>
      </c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30"/>
      <c r="AK15" s="31"/>
      <c r="AL15" s="31"/>
      <c r="AM15" s="31"/>
    </row>
    <row r="16" spans="1:39" x14ac:dyDescent="0.2">
      <c r="A16" s="40"/>
      <c r="B16" s="41"/>
      <c r="C16" s="42"/>
      <c r="D16" s="43"/>
      <c r="E16" s="44" t="s">
        <v>76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7" t="str">
        <f t="shared" si="1"/>
        <v>Periods</v>
      </c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30"/>
      <c r="AK16" s="31"/>
      <c r="AL16" s="31"/>
      <c r="AM16" s="31"/>
    </row>
    <row r="17" spans="1:42" ht="18" x14ac:dyDescent="0.25">
      <c r="A17" s="22" t="s">
        <v>37</v>
      </c>
      <c r="B17" s="117">
        <v>0</v>
      </c>
      <c r="C17" s="24" t="s">
        <v>38</v>
      </c>
      <c r="D17" s="25">
        <f>SUM(F17:X17)</f>
        <v>0</v>
      </c>
      <c r="E17" s="26" t="s">
        <v>46</v>
      </c>
      <c r="F17" s="48">
        <f t="shared" ref="F17:U17" si="6">F18*F19</f>
        <v>0</v>
      </c>
      <c r="G17" s="48">
        <f t="shared" si="6"/>
        <v>0</v>
      </c>
      <c r="H17" s="48">
        <f t="shared" si="6"/>
        <v>0</v>
      </c>
      <c r="I17" s="49">
        <f t="shared" si="6"/>
        <v>0</v>
      </c>
      <c r="J17" s="49">
        <f t="shared" si="6"/>
        <v>0</v>
      </c>
      <c r="K17" s="49">
        <f t="shared" si="6"/>
        <v>0</v>
      </c>
      <c r="L17" s="49">
        <f t="shared" si="6"/>
        <v>0</v>
      </c>
      <c r="M17" s="49">
        <f t="shared" si="6"/>
        <v>0</v>
      </c>
      <c r="N17" s="49">
        <f t="shared" si="6"/>
        <v>0</v>
      </c>
      <c r="O17" s="49">
        <f t="shared" si="6"/>
        <v>0</v>
      </c>
      <c r="P17" s="49">
        <f t="shared" si="6"/>
        <v>0</v>
      </c>
      <c r="Q17" s="49">
        <f t="shared" si="6"/>
        <v>0</v>
      </c>
      <c r="R17" s="49">
        <f t="shared" si="6"/>
        <v>0</v>
      </c>
      <c r="S17" s="49">
        <f t="shared" si="6"/>
        <v>0</v>
      </c>
      <c r="T17" s="49">
        <f t="shared" si="6"/>
        <v>0</v>
      </c>
      <c r="U17" s="49">
        <f t="shared" si="6"/>
        <v>0</v>
      </c>
      <c r="V17" s="50">
        <f>V18*V19</f>
        <v>0</v>
      </c>
      <c r="W17" s="48">
        <f>W18*W19</f>
        <v>0</v>
      </c>
      <c r="X17" s="50">
        <f>X18*X19</f>
        <v>0</v>
      </c>
      <c r="Y17" s="27" t="str">
        <f t="shared" si="1"/>
        <v>Y12 AL</v>
      </c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30"/>
      <c r="AK17" s="31"/>
      <c r="AL17" s="31"/>
      <c r="AM17" s="31"/>
    </row>
    <row r="18" spans="1:42" ht="14.25" x14ac:dyDescent="0.2">
      <c r="A18" s="22"/>
      <c r="B18" s="23"/>
      <c r="C18" s="33" t="s">
        <v>40</v>
      </c>
      <c r="D18" s="34" t="e">
        <f>B17*C1/D17</f>
        <v>#DIV/0!</v>
      </c>
      <c r="E18" s="35" t="s">
        <v>75</v>
      </c>
      <c r="F18" s="36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51" t="str">
        <f t="shared" si="1"/>
        <v>Groups</v>
      </c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30"/>
      <c r="AK18" s="31"/>
      <c r="AL18" s="31"/>
      <c r="AM18" s="31"/>
    </row>
    <row r="19" spans="1:42" x14ac:dyDescent="0.2">
      <c r="A19" s="40"/>
      <c r="B19" s="41"/>
      <c r="C19" s="42"/>
      <c r="D19" s="43"/>
      <c r="E19" s="44" t="s">
        <v>76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52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30"/>
      <c r="AK19" s="31"/>
      <c r="AL19" s="31"/>
      <c r="AM19" s="31"/>
    </row>
    <row r="20" spans="1:42" ht="18" x14ac:dyDescent="0.25">
      <c r="A20" s="22" t="s">
        <v>37</v>
      </c>
      <c r="B20" s="117">
        <v>0</v>
      </c>
      <c r="C20" s="24" t="s">
        <v>38</v>
      </c>
      <c r="D20" s="25">
        <f>SUM(F20:X20)</f>
        <v>0</v>
      </c>
      <c r="E20" s="26" t="s">
        <v>47</v>
      </c>
      <c r="F20" s="48">
        <f t="shared" ref="F20:U20" si="7">F21*F22</f>
        <v>0</v>
      </c>
      <c r="G20" s="48">
        <f t="shared" si="7"/>
        <v>0</v>
      </c>
      <c r="H20" s="48">
        <f t="shared" si="7"/>
        <v>0</v>
      </c>
      <c r="I20" s="49">
        <f t="shared" si="7"/>
        <v>0</v>
      </c>
      <c r="J20" s="49">
        <f t="shared" si="7"/>
        <v>0</v>
      </c>
      <c r="K20" s="49">
        <f t="shared" si="7"/>
        <v>0</v>
      </c>
      <c r="L20" s="49">
        <f t="shared" si="7"/>
        <v>0</v>
      </c>
      <c r="M20" s="49">
        <f t="shared" si="7"/>
        <v>0</v>
      </c>
      <c r="N20" s="49">
        <f t="shared" si="7"/>
        <v>0</v>
      </c>
      <c r="O20" s="49">
        <f t="shared" si="7"/>
        <v>0</v>
      </c>
      <c r="P20" s="49">
        <f t="shared" si="7"/>
        <v>0</v>
      </c>
      <c r="Q20" s="49">
        <f t="shared" si="7"/>
        <v>0</v>
      </c>
      <c r="R20" s="49">
        <f t="shared" si="7"/>
        <v>0</v>
      </c>
      <c r="S20" s="49">
        <f t="shared" si="7"/>
        <v>0</v>
      </c>
      <c r="T20" s="49">
        <f t="shared" si="7"/>
        <v>0</v>
      </c>
      <c r="U20" s="49">
        <f t="shared" si="7"/>
        <v>0</v>
      </c>
      <c r="V20" s="50">
        <f>V21*V22</f>
        <v>0</v>
      </c>
      <c r="W20" s="48">
        <f>W21*W22</f>
        <v>0</v>
      </c>
      <c r="X20" s="50">
        <f>X21*X22</f>
        <v>0</v>
      </c>
      <c r="Y20" s="27" t="str">
        <f>E20</f>
        <v>Y13 AL</v>
      </c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30"/>
      <c r="AK20" s="31"/>
      <c r="AL20" s="31"/>
      <c r="AM20" s="31"/>
    </row>
    <row r="21" spans="1:42" ht="14.25" x14ac:dyDescent="0.2">
      <c r="A21" s="22"/>
      <c r="B21" s="23"/>
      <c r="C21" s="33" t="s">
        <v>40</v>
      </c>
      <c r="D21" s="34" t="e">
        <f>B20*C1/D20</f>
        <v>#DIV/0!</v>
      </c>
      <c r="E21" s="35" t="s">
        <v>75</v>
      </c>
      <c r="F21" s="36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51" t="str">
        <f>E21</f>
        <v>Groups</v>
      </c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30"/>
      <c r="AK21" s="31"/>
      <c r="AL21" s="31"/>
      <c r="AM21" s="31"/>
    </row>
    <row r="22" spans="1:42" x14ac:dyDescent="0.2">
      <c r="A22" s="40"/>
      <c r="B22" s="41"/>
      <c r="C22" s="42"/>
      <c r="D22" s="43"/>
      <c r="E22" s="44" t="s">
        <v>76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52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30"/>
      <c r="AK22" s="31"/>
      <c r="AL22" s="31"/>
      <c r="AM22" s="31"/>
    </row>
    <row r="23" spans="1:42" ht="18" x14ac:dyDescent="0.25">
      <c r="A23" s="22" t="s">
        <v>37</v>
      </c>
      <c r="B23" s="117">
        <v>0</v>
      </c>
      <c r="C23" s="24" t="s">
        <v>38</v>
      </c>
      <c r="D23" s="25">
        <f>SUM(F23:X23)</f>
        <v>0</v>
      </c>
      <c r="E23" s="26" t="s">
        <v>48</v>
      </c>
      <c r="F23" s="48">
        <f t="shared" ref="F23:U23" si="8">F24*F25</f>
        <v>0</v>
      </c>
      <c r="G23" s="48">
        <f t="shared" si="8"/>
        <v>0</v>
      </c>
      <c r="H23" s="48">
        <f t="shared" si="8"/>
        <v>0</v>
      </c>
      <c r="I23" s="49">
        <f t="shared" si="8"/>
        <v>0</v>
      </c>
      <c r="J23" s="49">
        <f t="shared" si="8"/>
        <v>0</v>
      </c>
      <c r="K23" s="49">
        <f t="shared" si="8"/>
        <v>0</v>
      </c>
      <c r="L23" s="49">
        <f t="shared" si="8"/>
        <v>0</v>
      </c>
      <c r="M23" s="49">
        <f t="shared" si="8"/>
        <v>0</v>
      </c>
      <c r="N23" s="49">
        <f t="shared" si="8"/>
        <v>0</v>
      </c>
      <c r="O23" s="49">
        <f t="shared" si="8"/>
        <v>0</v>
      </c>
      <c r="P23" s="49">
        <f t="shared" si="8"/>
        <v>0</v>
      </c>
      <c r="Q23" s="49">
        <f t="shared" si="8"/>
        <v>0</v>
      </c>
      <c r="R23" s="49">
        <f t="shared" si="8"/>
        <v>0</v>
      </c>
      <c r="S23" s="49">
        <f t="shared" si="8"/>
        <v>0</v>
      </c>
      <c r="T23" s="49">
        <f t="shared" si="8"/>
        <v>0</v>
      </c>
      <c r="U23" s="49">
        <f t="shared" si="8"/>
        <v>0</v>
      </c>
      <c r="V23" s="50">
        <f>V24*V25</f>
        <v>0</v>
      </c>
      <c r="W23" s="48">
        <f>W24*W25</f>
        <v>0</v>
      </c>
      <c r="X23" s="50">
        <f>X24*X25</f>
        <v>0</v>
      </c>
      <c r="Y23" s="52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30"/>
      <c r="AK23" s="31"/>
      <c r="AL23" s="31"/>
      <c r="AM23" s="31"/>
    </row>
    <row r="24" spans="1:42" ht="14.25" x14ac:dyDescent="0.2">
      <c r="A24" s="22"/>
      <c r="B24" s="23"/>
      <c r="C24" s="33" t="s">
        <v>40</v>
      </c>
      <c r="D24" s="34" t="e">
        <f>B23*C1/D23</f>
        <v>#DIV/0!</v>
      </c>
      <c r="E24" s="35" t="s">
        <v>75</v>
      </c>
      <c r="F24" s="36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52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30"/>
      <c r="AK24" s="31"/>
      <c r="AL24" s="31"/>
      <c r="AM24" s="31"/>
    </row>
    <row r="25" spans="1:42" x14ac:dyDescent="0.2">
      <c r="A25" s="40"/>
      <c r="B25" s="41"/>
      <c r="C25" s="42"/>
      <c r="D25" s="43"/>
      <c r="E25" s="44" t="s">
        <v>76</v>
      </c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52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30"/>
      <c r="AK25" s="31"/>
      <c r="AL25" s="31"/>
      <c r="AM25" s="31"/>
    </row>
    <row r="26" spans="1:42" ht="18" x14ac:dyDescent="0.25">
      <c r="A26" s="22" t="s">
        <v>37</v>
      </c>
      <c r="B26" s="117">
        <v>0</v>
      </c>
      <c r="C26" s="24" t="s">
        <v>38</v>
      </c>
      <c r="D26" s="25">
        <f>SUM(F26:X26)</f>
        <v>0</v>
      </c>
      <c r="E26" s="26" t="s">
        <v>49</v>
      </c>
      <c r="F26" s="48">
        <f t="shared" ref="F26:U26" si="9">F27*F28</f>
        <v>0</v>
      </c>
      <c r="G26" s="48">
        <f t="shared" si="9"/>
        <v>0</v>
      </c>
      <c r="H26" s="48">
        <f t="shared" si="9"/>
        <v>0</v>
      </c>
      <c r="I26" s="49">
        <f t="shared" si="9"/>
        <v>0</v>
      </c>
      <c r="J26" s="49">
        <f t="shared" si="9"/>
        <v>0</v>
      </c>
      <c r="K26" s="49">
        <f t="shared" si="9"/>
        <v>0</v>
      </c>
      <c r="L26" s="49">
        <f t="shared" si="9"/>
        <v>0</v>
      </c>
      <c r="M26" s="49">
        <f t="shared" si="9"/>
        <v>0</v>
      </c>
      <c r="N26" s="49">
        <f t="shared" si="9"/>
        <v>0</v>
      </c>
      <c r="O26" s="49">
        <f t="shared" si="9"/>
        <v>0</v>
      </c>
      <c r="P26" s="49">
        <f t="shared" si="9"/>
        <v>0</v>
      </c>
      <c r="Q26" s="49">
        <f t="shared" si="9"/>
        <v>0</v>
      </c>
      <c r="R26" s="49">
        <f t="shared" si="9"/>
        <v>0</v>
      </c>
      <c r="S26" s="49">
        <f t="shared" si="9"/>
        <v>0</v>
      </c>
      <c r="T26" s="49">
        <f t="shared" si="9"/>
        <v>0</v>
      </c>
      <c r="U26" s="49">
        <f t="shared" si="9"/>
        <v>0</v>
      </c>
      <c r="V26" s="50">
        <f>V27*V28</f>
        <v>0</v>
      </c>
      <c r="W26" s="48">
        <f>W27*W28</f>
        <v>0</v>
      </c>
      <c r="X26" s="50">
        <f>X27*X28</f>
        <v>0</v>
      </c>
      <c r="Y26" s="52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30"/>
      <c r="AK26" s="31"/>
      <c r="AL26" s="31"/>
      <c r="AM26" s="31"/>
    </row>
    <row r="27" spans="1:42" ht="14.25" x14ac:dyDescent="0.2">
      <c r="A27" s="22"/>
      <c r="B27" s="23"/>
      <c r="C27" s="33" t="s">
        <v>40</v>
      </c>
      <c r="D27" s="34" t="e">
        <f>B26*C1/D26</f>
        <v>#DIV/0!</v>
      </c>
      <c r="E27" s="35" t="s">
        <v>75</v>
      </c>
      <c r="F27" s="36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52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30"/>
      <c r="AK27" s="31"/>
      <c r="AL27" s="31"/>
      <c r="AM27" s="31"/>
    </row>
    <row r="28" spans="1:42" x14ac:dyDescent="0.2">
      <c r="A28" s="40"/>
      <c r="B28" s="41"/>
      <c r="C28" s="42"/>
      <c r="D28" s="43"/>
      <c r="E28" s="44" t="s">
        <v>76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52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30"/>
      <c r="AK28" s="31"/>
      <c r="AL28" s="31"/>
      <c r="AM28" s="31"/>
    </row>
    <row r="29" spans="1:42" ht="15" x14ac:dyDescent="0.25">
      <c r="A29" s="53"/>
      <c r="B29" s="53"/>
      <c r="C29" s="54" t="s">
        <v>38</v>
      </c>
      <c r="D29" s="55">
        <f>SUM(F29:T29)</f>
        <v>0</v>
      </c>
      <c r="E29" s="56" t="s">
        <v>50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6"/>
      <c r="V29" s="46"/>
      <c r="W29" s="45"/>
      <c r="X29" s="46"/>
      <c r="Y29" s="57" t="str">
        <f>E29</f>
        <v>XTRA</v>
      </c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30"/>
      <c r="AK29" s="31"/>
      <c r="AL29" s="31"/>
      <c r="AM29" s="31"/>
    </row>
    <row r="30" spans="1:42" s="31" customFormat="1" x14ac:dyDescent="0.2">
      <c r="A30" s="58"/>
      <c r="B30" s="58"/>
      <c r="C30" s="59"/>
      <c r="D30" s="60"/>
      <c r="E30" s="60"/>
      <c r="F30" s="61"/>
      <c r="G30" s="61"/>
      <c r="H30" s="61"/>
      <c r="I30" s="61"/>
      <c r="J30" s="61"/>
      <c r="K30" s="61"/>
      <c r="L30" s="61"/>
      <c r="M30" s="61"/>
      <c r="N30" s="61"/>
      <c r="O30" s="62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3"/>
      <c r="AB30" s="59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30"/>
    </row>
    <row r="31" spans="1:42" ht="12" customHeight="1" thickBot="1" x14ac:dyDescent="0.25">
      <c r="N31" s="32" t="s">
        <v>30</v>
      </c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30"/>
      <c r="AN31" s="31"/>
      <c r="AO31" s="31"/>
      <c r="AP31" s="31"/>
    </row>
    <row r="32" spans="1:42" ht="14.25" thickTop="1" thickBot="1" x14ac:dyDescent="0.25">
      <c r="A32" s="64"/>
      <c r="B32" s="65"/>
      <c r="C32" s="66"/>
      <c r="D32" s="67" t="s">
        <v>51</v>
      </c>
      <c r="E32" s="68" t="s">
        <v>52</v>
      </c>
      <c r="F32" s="69" t="str">
        <f t="shared" ref="F32:I32" si="10">F1</f>
        <v>Eng</v>
      </c>
      <c r="G32" s="69" t="str">
        <f t="shared" si="10"/>
        <v>Mat</v>
      </c>
      <c r="H32" s="69" t="str">
        <f t="shared" si="10"/>
        <v>Sci</v>
      </c>
      <c r="I32" s="69" t="str">
        <f t="shared" si="10"/>
        <v>Art</v>
      </c>
      <c r="J32" s="69" t="s">
        <v>65</v>
      </c>
      <c r="K32" s="69" t="s">
        <v>66</v>
      </c>
      <c r="L32" s="69" t="str">
        <f>L1</f>
        <v>Geo</v>
      </c>
      <c r="M32" s="69" t="str">
        <f>M1</f>
        <v>His</v>
      </c>
      <c r="N32" s="69" t="s">
        <v>30</v>
      </c>
      <c r="O32" s="69" t="str">
        <f>O1</f>
        <v>Fre</v>
      </c>
      <c r="P32" s="69" t="str">
        <f>P1</f>
        <v>Mu</v>
      </c>
      <c r="Q32" s="69" t="str">
        <f>Q1</f>
        <v>PE com</v>
      </c>
      <c r="R32" s="69" t="str">
        <f>R1</f>
        <v>PE Exam</v>
      </c>
      <c r="S32" s="69" t="s">
        <v>35</v>
      </c>
      <c r="T32" s="69" t="s">
        <v>41</v>
      </c>
      <c r="U32" s="69" t="s">
        <v>68</v>
      </c>
      <c r="V32" s="69" t="s">
        <v>53</v>
      </c>
      <c r="W32" s="69" t="str">
        <f>W1</f>
        <v>Food</v>
      </c>
      <c r="X32" s="69" t="s">
        <v>69</v>
      </c>
      <c r="Y32" s="70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30"/>
      <c r="AK32" s="31"/>
      <c r="AL32" s="31"/>
      <c r="AM32" s="31"/>
    </row>
    <row r="33" spans="1:39" x14ac:dyDescent="0.2">
      <c r="A33" s="72"/>
      <c r="B33" s="73"/>
      <c r="C33" s="74" t="s">
        <v>54</v>
      </c>
      <c r="D33" s="75">
        <f>SUM(D39:D84)</f>
        <v>0</v>
      </c>
      <c r="E33" s="76">
        <f>SUM(F33:X33)</f>
        <v>0</v>
      </c>
      <c r="F33" s="49">
        <f t="shared" ref="F33:X33" si="11">F2+F5+F8+F11+F14+F17+F20+F29+F23+F26</f>
        <v>0</v>
      </c>
      <c r="G33" s="49">
        <f t="shared" si="11"/>
        <v>0</v>
      </c>
      <c r="H33" s="49">
        <f t="shared" si="11"/>
        <v>0</v>
      </c>
      <c r="I33" s="49">
        <f t="shared" si="11"/>
        <v>0</v>
      </c>
      <c r="J33" s="49">
        <f t="shared" si="11"/>
        <v>0</v>
      </c>
      <c r="K33" s="49">
        <f t="shared" si="11"/>
        <v>0</v>
      </c>
      <c r="L33" s="49">
        <f t="shared" si="11"/>
        <v>0</v>
      </c>
      <c r="M33" s="49">
        <f t="shared" si="11"/>
        <v>0</v>
      </c>
      <c r="N33" s="49">
        <f t="shared" si="11"/>
        <v>0</v>
      </c>
      <c r="O33" s="49">
        <f t="shared" si="11"/>
        <v>0</v>
      </c>
      <c r="P33" s="49">
        <f t="shared" si="11"/>
        <v>0</v>
      </c>
      <c r="Q33" s="49">
        <f t="shared" si="11"/>
        <v>0</v>
      </c>
      <c r="R33" s="49">
        <f t="shared" si="11"/>
        <v>0</v>
      </c>
      <c r="S33" s="49">
        <f t="shared" si="11"/>
        <v>0</v>
      </c>
      <c r="T33" s="49">
        <f t="shared" si="11"/>
        <v>0</v>
      </c>
      <c r="U33" s="49">
        <f t="shared" si="11"/>
        <v>0</v>
      </c>
      <c r="V33" s="49">
        <f t="shared" si="11"/>
        <v>0</v>
      </c>
      <c r="W33" s="49">
        <f>W2+W5+W8+W11+W14+W17+W20+W29+W23+W26</f>
        <v>0</v>
      </c>
      <c r="X33" s="49">
        <f t="shared" si="11"/>
        <v>0</v>
      </c>
      <c r="Y33" s="77" t="s">
        <v>54</v>
      </c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30"/>
      <c r="AK33" s="31"/>
      <c r="AL33" s="31"/>
      <c r="AM33" s="31"/>
    </row>
    <row r="34" spans="1:39" ht="13.5" thickBot="1" x14ac:dyDescent="0.25">
      <c r="A34" s="79"/>
      <c r="B34" s="73"/>
      <c r="C34" s="80" t="s">
        <v>55</v>
      </c>
      <c r="D34" s="53">
        <f>SUM(E39:E84)</f>
        <v>0</v>
      </c>
      <c r="E34" s="81">
        <f>SUM(F34:X34)</f>
        <v>0</v>
      </c>
      <c r="F34" s="82">
        <f t="shared" ref="F34:X34" si="12">SUM(F39:F108)</f>
        <v>0</v>
      </c>
      <c r="G34" s="82">
        <f t="shared" si="12"/>
        <v>0</v>
      </c>
      <c r="H34" s="82">
        <f t="shared" si="12"/>
        <v>0</v>
      </c>
      <c r="I34" s="82">
        <f t="shared" si="12"/>
        <v>0</v>
      </c>
      <c r="J34" s="82">
        <f t="shared" si="12"/>
        <v>0</v>
      </c>
      <c r="K34" s="82">
        <f t="shared" si="12"/>
        <v>0</v>
      </c>
      <c r="L34" s="82">
        <f t="shared" si="12"/>
        <v>0</v>
      </c>
      <c r="M34" s="82">
        <f t="shared" si="12"/>
        <v>0</v>
      </c>
      <c r="N34" s="82">
        <f t="shared" si="12"/>
        <v>0</v>
      </c>
      <c r="O34" s="82">
        <f t="shared" si="12"/>
        <v>0</v>
      </c>
      <c r="P34" s="82">
        <f t="shared" si="12"/>
        <v>0</v>
      </c>
      <c r="Q34" s="82">
        <f t="shared" si="12"/>
        <v>0</v>
      </c>
      <c r="R34" s="82">
        <f t="shared" si="12"/>
        <v>0</v>
      </c>
      <c r="S34" s="82">
        <f t="shared" si="12"/>
        <v>0</v>
      </c>
      <c r="T34" s="82">
        <f t="shared" si="12"/>
        <v>0</v>
      </c>
      <c r="U34" s="82">
        <f t="shared" si="12"/>
        <v>0</v>
      </c>
      <c r="V34" s="82">
        <f t="shared" si="12"/>
        <v>0</v>
      </c>
      <c r="W34" s="82">
        <f t="shared" si="12"/>
        <v>0</v>
      </c>
      <c r="X34" s="82">
        <f t="shared" si="12"/>
        <v>0</v>
      </c>
      <c r="Y34" s="83" t="s">
        <v>55</v>
      </c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30"/>
      <c r="AK34" s="31"/>
      <c r="AL34" s="31"/>
      <c r="AM34" s="31"/>
    </row>
    <row r="35" spans="1:39" ht="13.5" thickBot="1" x14ac:dyDescent="0.25">
      <c r="A35" s="84"/>
      <c r="B35" s="85"/>
      <c r="C35" s="86" t="s">
        <v>56</v>
      </c>
      <c r="D35" s="87">
        <f>D34-D33</f>
        <v>0</v>
      </c>
      <c r="E35" s="88">
        <f>E34-E33</f>
        <v>0</v>
      </c>
      <c r="F35" s="89">
        <f t="shared" ref="F35:R35" si="13">F34-F33</f>
        <v>0</v>
      </c>
      <c r="G35" s="89">
        <f>G34-G33</f>
        <v>0</v>
      </c>
      <c r="H35" s="89">
        <f t="shared" si="13"/>
        <v>0</v>
      </c>
      <c r="I35" s="89">
        <f t="shared" si="13"/>
        <v>0</v>
      </c>
      <c r="J35" s="89">
        <f t="shared" si="13"/>
        <v>0</v>
      </c>
      <c r="K35" s="89">
        <f t="shared" si="13"/>
        <v>0</v>
      </c>
      <c r="L35" s="89">
        <f t="shared" si="13"/>
        <v>0</v>
      </c>
      <c r="M35" s="89">
        <f t="shared" si="13"/>
        <v>0</v>
      </c>
      <c r="N35" s="89">
        <f t="shared" si="13"/>
        <v>0</v>
      </c>
      <c r="O35" s="89">
        <f t="shared" si="13"/>
        <v>0</v>
      </c>
      <c r="P35" s="89">
        <f t="shared" si="13"/>
        <v>0</v>
      </c>
      <c r="Q35" s="89">
        <f t="shared" si="13"/>
        <v>0</v>
      </c>
      <c r="R35" s="89">
        <f t="shared" si="13"/>
        <v>0</v>
      </c>
      <c r="S35" s="89">
        <f>S34-S33</f>
        <v>0</v>
      </c>
      <c r="T35" s="89">
        <f t="shared" ref="T35:V35" si="14">T34-T33</f>
        <v>0</v>
      </c>
      <c r="U35" s="89">
        <f t="shared" si="14"/>
        <v>0</v>
      </c>
      <c r="V35" s="89">
        <f t="shared" si="14"/>
        <v>0</v>
      </c>
      <c r="W35" s="89">
        <f>W34-W33</f>
        <v>0</v>
      </c>
      <c r="X35" s="89">
        <f t="shared" ref="X35" si="15">X34-X33</f>
        <v>0</v>
      </c>
      <c r="Y35" s="90" t="s">
        <v>56</v>
      </c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30"/>
      <c r="AK35" s="31"/>
      <c r="AL35" s="31"/>
      <c r="AM35" s="31"/>
    </row>
    <row r="36" spans="1:39" x14ac:dyDescent="0.2">
      <c r="D36" s="60"/>
      <c r="F36" s="92"/>
      <c r="G36" s="60"/>
      <c r="H36" s="93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30"/>
      <c r="AK36" s="31"/>
      <c r="AL36" s="31"/>
      <c r="AM36" s="31"/>
    </row>
    <row r="37" spans="1:39" x14ac:dyDescent="0.2">
      <c r="B37" s="94"/>
      <c r="K37" s="94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30"/>
      <c r="AK37" s="31"/>
      <c r="AL37" s="31"/>
      <c r="AM37" s="31"/>
    </row>
    <row r="38" spans="1:39" ht="32.25" customHeight="1" x14ac:dyDescent="0.2">
      <c r="B38" s="95" t="s">
        <v>57</v>
      </c>
      <c r="C38" s="96" t="s">
        <v>58</v>
      </c>
      <c r="D38" s="97" t="s">
        <v>51</v>
      </c>
      <c r="E38" s="98" t="s">
        <v>52</v>
      </c>
      <c r="F38" s="99" t="str">
        <f>F1</f>
        <v>Eng</v>
      </c>
      <c r="G38" s="99" t="str">
        <f>G1</f>
        <v>Mat</v>
      </c>
      <c r="H38" s="99" t="str">
        <f>H1</f>
        <v>Sci</v>
      </c>
      <c r="I38" s="99" t="str">
        <f>I1</f>
        <v>Art</v>
      </c>
      <c r="J38" s="99" t="s">
        <v>70</v>
      </c>
      <c r="K38" s="99" t="str">
        <f>K1</f>
        <v>Grap</v>
      </c>
      <c r="L38" s="99" t="str">
        <f>L1</f>
        <v>Geo</v>
      </c>
      <c r="M38" s="99" t="str">
        <f>M1</f>
        <v>His</v>
      </c>
      <c r="N38" s="99" t="str">
        <f>N1</f>
        <v>Comp</v>
      </c>
      <c r="O38" s="99" t="str">
        <f>O1</f>
        <v>Fre</v>
      </c>
      <c r="P38" s="99" t="str">
        <f>P32</f>
        <v>Mu</v>
      </c>
      <c r="Q38" s="99" t="str">
        <f t="shared" ref="Q38:X38" si="16">Q1</f>
        <v>PE com</v>
      </c>
      <c r="R38" s="99" t="str">
        <f t="shared" si="16"/>
        <v>PE Exam</v>
      </c>
      <c r="S38" s="99" t="str">
        <f t="shared" si="16"/>
        <v>RE</v>
      </c>
      <c r="T38" s="100" t="str">
        <f t="shared" si="16"/>
        <v>PD</v>
      </c>
      <c r="U38" s="100" t="str">
        <f t="shared" si="16"/>
        <v>Dance</v>
      </c>
      <c r="V38" s="100" t="str">
        <f t="shared" si="16"/>
        <v>Txt</v>
      </c>
      <c r="W38" s="99" t="str">
        <f>W1</f>
        <v>Food</v>
      </c>
      <c r="X38" s="100" t="str">
        <f t="shared" si="16"/>
        <v>CC</v>
      </c>
      <c r="Y38" s="101" t="s">
        <v>57</v>
      </c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30"/>
      <c r="AK38" s="31"/>
      <c r="AL38" s="31"/>
      <c r="AM38" s="31"/>
    </row>
    <row r="39" spans="1:39" x14ac:dyDescent="0.2">
      <c r="A39" s="103" t="s">
        <v>60</v>
      </c>
      <c r="B39" s="104"/>
      <c r="C39" s="105">
        <f>E39-D39</f>
        <v>0</v>
      </c>
      <c r="D39" s="106"/>
      <c r="E39" s="107">
        <f>SUM(F39:X39)</f>
        <v>0</v>
      </c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9">
        <f t="shared" ref="Y39:Y52" si="17">B39</f>
        <v>0</v>
      </c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30"/>
      <c r="AK39" s="31"/>
      <c r="AL39" s="31"/>
      <c r="AM39" s="31"/>
    </row>
    <row r="40" spans="1:39" x14ac:dyDescent="0.2">
      <c r="A40" s="103" t="s">
        <v>60</v>
      </c>
      <c r="B40" s="104"/>
      <c r="C40" s="105">
        <f t="shared" ref="C40:C84" si="18">E40-D40</f>
        <v>0</v>
      </c>
      <c r="D40" s="106"/>
      <c r="E40" s="107">
        <f t="shared" ref="E40:E84" si="19">SUM(F40:X40)</f>
        <v>0</v>
      </c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9">
        <f t="shared" si="17"/>
        <v>0</v>
      </c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30"/>
      <c r="AK40" s="31"/>
      <c r="AL40" s="31"/>
      <c r="AM40" s="31"/>
    </row>
    <row r="41" spans="1:39" s="112" customFormat="1" x14ac:dyDescent="0.2">
      <c r="A41" s="110" t="s">
        <v>60</v>
      </c>
      <c r="B41" s="104"/>
      <c r="C41" s="105">
        <f t="shared" si="18"/>
        <v>0</v>
      </c>
      <c r="D41" s="106"/>
      <c r="E41" s="107">
        <f t="shared" si="19"/>
        <v>0</v>
      </c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9">
        <f t="shared" si="17"/>
        <v>0</v>
      </c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30"/>
      <c r="AK41" s="111"/>
    </row>
    <row r="42" spans="1:39" x14ac:dyDescent="0.2">
      <c r="A42" s="103" t="s">
        <v>60</v>
      </c>
      <c r="B42" s="104"/>
      <c r="C42" s="105">
        <f t="shared" si="18"/>
        <v>0</v>
      </c>
      <c r="D42" s="106"/>
      <c r="E42" s="107">
        <f t="shared" si="19"/>
        <v>0</v>
      </c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9">
        <f t="shared" si="17"/>
        <v>0</v>
      </c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30"/>
      <c r="AK42" s="31"/>
      <c r="AL42" s="31"/>
      <c r="AM42" s="31"/>
    </row>
    <row r="43" spans="1:39" x14ac:dyDescent="0.2">
      <c r="A43" s="103" t="s">
        <v>60</v>
      </c>
      <c r="B43" s="104"/>
      <c r="C43" s="105">
        <f t="shared" si="18"/>
        <v>0</v>
      </c>
      <c r="D43" s="106"/>
      <c r="E43" s="107">
        <f t="shared" si="19"/>
        <v>0</v>
      </c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9">
        <f t="shared" si="17"/>
        <v>0</v>
      </c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30"/>
      <c r="AK43" s="31"/>
      <c r="AL43" s="31"/>
      <c r="AM43" s="31"/>
    </row>
    <row r="44" spans="1:39" x14ac:dyDescent="0.2">
      <c r="A44" s="103" t="s">
        <v>60</v>
      </c>
      <c r="B44" s="104"/>
      <c r="C44" s="105">
        <f t="shared" si="18"/>
        <v>0</v>
      </c>
      <c r="D44" s="106"/>
      <c r="E44" s="107">
        <f t="shared" si="19"/>
        <v>0</v>
      </c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9">
        <f t="shared" si="17"/>
        <v>0</v>
      </c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30"/>
      <c r="AK44" s="31"/>
      <c r="AL44" s="31"/>
      <c r="AM44" s="31"/>
    </row>
    <row r="45" spans="1:39" x14ac:dyDescent="0.2">
      <c r="A45" s="103" t="s">
        <v>60</v>
      </c>
      <c r="B45" s="104"/>
      <c r="C45" s="105">
        <f t="shared" si="18"/>
        <v>0</v>
      </c>
      <c r="D45" s="106"/>
      <c r="E45" s="107">
        <f t="shared" si="19"/>
        <v>0</v>
      </c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9">
        <f t="shared" si="17"/>
        <v>0</v>
      </c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30"/>
      <c r="AK45" s="31"/>
      <c r="AL45" s="31"/>
      <c r="AM45" s="31"/>
    </row>
    <row r="46" spans="1:39" x14ac:dyDescent="0.2">
      <c r="A46" s="103"/>
      <c r="B46" s="104"/>
      <c r="C46" s="105">
        <f t="shared" si="18"/>
        <v>0</v>
      </c>
      <c r="D46" s="106"/>
      <c r="E46" s="107">
        <f t="shared" si="19"/>
        <v>0</v>
      </c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9">
        <f t="shared" si="17"/>
        <v>0</v>
      </c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30"/>
      <c r="AK46" s="31"/>
      <c r="AL46" s="31"/>
      <c r="AM46" s="31"/>
    </row>
    <row r="47" spans="1:39" x14ac:dyDescent="0.2">
      <c r="A47" s="113" t="s">
        <v>62</v>
      </c>
      <c r="B47" s="104"/>
      <c r="C47" s="105">
        <f t="shared" si="18"/>
        <v>0</v>
      </c>
      <c r="D47" s="106"/>
      <c r="E47" s="107">
        <f t="shared" si="19"/>
        <v>0</v>
      </c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9">
        <f t="shared" si="17"/>
        <v>0</v>
      </c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30"/>
      <c r="AK47" s="31"/>
      <c r="AL47" s="32"/>
      <c r="AM47" s="32"/>
    </row>
    <row r="48" spans="1:39" x14ac:dyDescent="0.2">
      <c r="A48" s="113" t="s">
        <v>62</v>
      </c>
      <c r="B48" s="104"/>
      <c r="C48" s="105">
        <f t="shared" si="18"/>
        <v>0</v>
      </c>
      <c r="D48" s="106"/>
      <c r="E48" s="107">
        <f t="shared" si="19"/>
        <v>0</v>
      </c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9">
        <f t="shared" si="17"/>
        <v>0</v>
      </c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30"/>
      <c r="AK48" s="31"/>
      <c r="AL48" s="32"/>
      <c r="AM48" s="32"/>
    </row>
    <row r="49" spans="1:39" x14ac:dyDescent="0.2">
      <c r="A49" s="113" t="s">
        <v>62</v>
      </c>
      <c r="B49" s="104"/>
      <c r="C49" s="105">
        <f t="shared" si="18"/>
        <v>0</v>
      </c>
      <c r="D49" s="106"/>
      <c r="E49" s="107">
        <f t="shared" si="19"/>
        <v>0</v>
      </c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9">
        <f t="shared" si="17"/>
        <v>0</v>
      </c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30"/>
      <c r="AK49" s="31"/>
      <c r="AL49" s="32"/>
      <c r="AM49" s="32"/>
    </row>
    <row r="50" spans="1:39" ht="13.5" customHeight="1" x14ac:dyDescent="0.2">
      <c r="A50" s="32" t="s">
        <v>62</v>
      </c>
      <c r="B50" s="104"/>
      <c r="C50" s="105">
        <f t="shared" si="18"/>
        <v>0</v>
      </c>
      <c r="D50" s="106"/>
      <c r="E50" s="107">
        <f t="shared" si="19"/>
        <v>0</v>
      </c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9">
        <f t="shared" si="17"/>
        <v>0</v>
      </c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30"/>
      <c r="AK50" s="31"/>
      <c r="AL50" s="32"/>
      <c r="AM50" s="32"/>
    </row>
    <row r="51" spans="1:39" ht="12" customHeight="1" x14ac:dyDescent="0.2">
      <c r="A51" s="113" t="s">
        <v>62</v>
      </c>
      <c r="B51" s="104"/>
      <c r="C51" s="105">
        <f t="shared" si="18"/>
        <v>0</v>
      </c>
      <c r="D51" s="106"/>
      <c r="E51" s="107">
        <f t="shared" si="19"/>
        <v>0</v>
      </c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9">
        <f t="shared" si="17"/>
        <v>0</v>
      </c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30"/>
      <c r="AK51" s="31"/>
      <c r="AL51" s="31"/>
      <c r="AM51" s="31"/>
    </row>
    <row r="52" spans="1:39" x14ac:dyDescent="0.2">
      <c r="A52" s="113" t="s">
        <v>62</v>
      </c>
      <c r="B52" s="104"/>
      <c r="C52" s="105">
        <f t="shared" si="18"/>
        <v>0</v>
      </c>
      <c r="D52" s="106"/>
      <c r="E52" s="107">
        <f t="shared" si="19"/>
        <v>0</v>
      </c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9">
        <f t="shared" si="17"/>
        <v>0</v>
      </c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30"/>
      <c r="AK52" s="31"/>
      <c r="AL52" s="31"/>
      <c r="AM52" s="31"/>
    </row>
    <row r="53" spans="1:39" x14ac:dyDescent="0.2">
      <c r="A53" s="113"/>
      <c r="B53" s="104"/>
      <c r="C53" s="105"/>
      <c r="D53" s="106"/>
      <c r="E53" s="107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9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30"/>
      <c r="AK53" s="31"/>
      <c r="AL53" s="31"/>
      <c r="AM53" s="31"/>
    </row>
    <row r="54" spans="1:39" x14ac:dyDescent="0.2">
      <c r="A54" s="32" t="s">
        <v>71</v>
      </c>
      <c r="B54" s="104"/>
      <c r="C54" s="105">
        <f t="shared" si="18"/>
        <v>0</v>
      </c>
      <c r="D54" s="106"/>
      <c r="E54" s="107">
        <f t="shared" si="19"/>
        <v>0</v>
      </c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9">
        <f t="shared" ref="Y54:Y84" si="20">B54</f>
        <v>0</v>
      </c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30"/>
      <c r="AK54" s="31"/>
      <c r="AL54" s="31"/>
      <c r="AM54" s="31"/>
    </row>
    <row r="55" spans="1:39" x14ac:dyDescent="0.2">
      <c r="A55" s="112" t="s">
        <v>71</v>
      </c>
      <c r="B55" s="104"/>
      <c r="C55" s="105">
        <f t="shared" si="18"/>
        <v>0</v>
      </c>
      <c r="D55" s="106"/>
      <c r="E55" s="107">
        <f t="shared" si="19"/>
        <v>0</v>
      </c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9">
        <f t="shared" si="20"/>
        <v>0</v>
      </c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30"/>
      <c r="AK55" s="31"/>
      <c r="AL55" s="31"/>
      <c r="AM55" s="31"/>
    </row>
    <row r="56" spans="1:39" x14ac:dyDescent="0.2">
      <c r="A56" s="32" t="s">
        <v>71</v>
      </c>
      <c r="B56" s="104"/>
      <c r="C56" s="105">
        <f t="shared" si="18"/>
        <v>0</v>
      </c>
      <c r="D56" s="106"/>
      <c r="E56" s="107">
        <f t="shared" si="19"/>
        <v>0</v>
      </c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9">
        <f t="shared" si="20"/>
        <v>0</v>
      </c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30"/>
      <c r="AK56" s="31"/>
      <c r="AL56" s="31"/>
      <c r="AM56" s="31"/>
    </row>
    <row r="57" spans="1:39" x14ac:dyDescent="0.2">
      <c r="A57" s="32" t="s">
        <v>71</v>
      </c>
      <c r="B57" s="104"/>
      <c r="C57" s="105">
        <f t="shared" si="18"/>
        <v>0</v>
      </c>
      <c r="D57" s="106"/>
      <c r="E57" s="107">
        <f t="shared" si="19"/>
        <v>0</v>
      </c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9">
        <f t="shared" si="20"/>
        <v>0</v>
      </c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30"/>
      <c r="AK57" s="31"/>
      <c r="AL57" s="31"/>
      <c r="AM57" s="31"/>
    </row>
    <row r="58" spans="1:39" x14ac:dyDescent="0.2">
      <c r="A58" s="32" t="s">
        <v>71</v>
      </c>
      <c r="B58" s="104"/>
      <c r="C58" s="105">
        <f t="shared" si="18"/>
        <v>0</v>
      </c>
      <c r="D58" s="106"/>
      <c r="E58" s="107">
        <f t="shared" si="19"/>
        <v>0</v>
      </c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9">
        <f t="shared" si="20"/>
        <v>0</v>
      </c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30"/>
      <c r="AK58" s="31"/>
      <c r="AL58" s="31"/>
      <c r="AM58" s="31"/>
    </row>
    <row r="59" spans="1:39" x14ac:dyDescent="0.2">
      <c r="A59" s="32" t="s">
        <v>71</v>
      </c>
      <c r="B59" s="104"/>
      <c r="C59" s="105">
        <f t="shared" si="18"/>
        <v>0</v>
      </c>
      <c r="D59" s="106"/>
      <c r="E59" s="107">
        <f t="shared" si="19"/>
        <v>0</v>
      </c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9">
        <f t="shared" si="20"/>
        <v>0</v>
      </c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30"/>
      <c r="AK59" s="31"/>
      <c r="AL59" s="31"/>
      <c r="AM59" s="31"/>
    </row>
    <row r="60" spans="1:39" x14ac:dyDescent="0.2">
      <c r="A60" s="113"/>
      <c r="B60" s="104"/>
      <c r="C60" s="105">
        <f t="shared" si="18"/>
        <v>0</v>
      </c>
      <c r="D60" s="106"/>
      <c r="E60" s="107">
        <f t="shared" si="19"/>
        <v>0</v>
      </c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9">
        <f t="shared" si="20"/>
        <v>0</v>
      </c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30"/>
      <c r="AK60" s="31"/>
      <c r="AL60" s="31"/>
      <c r="AM60" s="31"/>
    </row>
    <row r="61" spans="1:39" ht="13.5" customHeight="1" x14ac:dyDescent="0.2">
      <c r="A61" s="32" t="s">
        <v>59</v>
      </c>
      <c r="B61" s="104"/>
      <c r="C61" s="105">
        <f t="shared" si="18"/>
        <v>0</v>
      </c>
      <c r="D61" s="106"/>
      <c r="E61" s="107">
        <f t="shared" si="19"/>
        <v>0</v>
      </c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9">
        <f t="shared" si="20"/>
        <v>0</v>
      </c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30"/>
      <c r="AK61" s="31"/>
      <c r="AL61" s="31"/>
      <c r="AM61" s="31"/>
    </row>
    <row r="62" spans="1:39" x14ac:dyDescent="0.2">
      <c r="A62" s="32" t="s">
        <v>59</v>
      </c>
      <c r="B62" s="104"/>
      <c r="C62" s="105">
        <f t="shared" si="18"/>
        <v>0</v>
      </c>
      <c r="D62" s="106"/>
      <c r="E62" s="107">
        <f t="shared" si="19"/>
        <v>0</v>
      </c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9">
        <f t="shared" si="20"/>
        <v>0</v>
      </c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30"/>
      <c r="AK62" s="31"/>
      <c r="AL62" s="31"/>
      <c r="AM62" s="31"/>
    </row>
    <row r="63" spans="1:39" s="112" customFormat="1" x14ac:dyDescent="0.2">
      <c r="A63" s="32" t="s">
        <v>59</v>
      </c>
      <c r="B63" s="104"/>
      <c r="C63" s="105">
        <f t="shared" si="18"/>
        <v>0</v>
      </c>
      <c r="D63" s="106"/>
      <c r="E63" s="107">
        <f t="shared" si="19"/>
        <v>0</v>
      </c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9">
        <f t="shared" si="20"/>
        <v>0</v>
      </c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30"/>
      <c r="AK63" s="111"/>
      <c r="AL63" s="111"/>
      <c r="AM63" s="111"/>
    </row>
    <row r="64" spans="1:39" x14ac:dyDescent="0.2">
      <c r="B64" s="104"/>
      <c r="C64" s="105">
        <f t="shared" si="18"/>
        <v>0</v>
      </c>
      <c r="D64" s="106"/>
      <c r="E64" s="107">
        <f t="shared" si="19"/>
        <v>0</v>
      </c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>
        <f t="shared" si="20"/>
        <v>0</v>
      </c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30"/>
      <c r="AK64" s="31"/>
      <c r="AL64" s="31"/>
      <c r="AM64" s="31"/>
    </row>
    <row r="65" spans="1:39" x14ac:dyDescent="0.2">
      <c r="A65" s="32" t="s">
        <v>72</v>
      </c>
      <c r="B65" s="104"/>
      <c r="C65" s="105">
        <f t="shared" si="18"/>
        <v>0</v>
      </c>
      <c r="D65" s="106"/>
      <c r="E65" s="107">
        <f t="shared" si="19"/>
        <v>0</v>
      </c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>
        <f t="shared" si="20"/>
        <v>0</v>
      </c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30"/>
      <c r="AK65" s="31"/>
      <c r="AL65" s="31"/>
      <c r="AM65" s="31"/>
    </row>
    <row r="66" spans="1:39" x14ac:dyDescent="0.2">
      <c r="A66" s="32" t="s">
        <v>72</v>
      </c>
      <c r="B66" s="104"/>
      <c r="C66" s="105">
        <f t="shared" si="18"/>
        <v>0</v>
      </c>
      <c r="D66" s="106"/>
      <c r="E66" s="107">
        <f t="shared" si="19"/>
        <v>0</v>
      </c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>
        <f t="shared" si="20"/>
        <v>0</v>
      </c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30"/>
      <c r="AK66" s="31"/>
      <c r="AL66" s="31"/>
      <c r="AM66" s="31"/>
    </row>
    <row r="67" spans="1:39" x14ac:dyDescent="0.2">
      <c r="B67" s="104"/>
      <c r="C67" s="105">
        <f t="shared" si="18"/>
        <v>0</v>
      </c>
      <c r="D67" s="106"/>
      <c r="E67" s="107">
        <f t="shared" si="19"/>
        <v>0</v>
      </c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>
        <f t="shared" si="20"/>
        <v>0</v>
      </c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30"/>
      <c r="AK67" s="31"/>
      <c r="AL67" s="31"/>
      <c r="AM67" s="31"/>
    </row>
    <row r="68" spans="1:39" x14ac:dyDescent="0.2">
      <c r="A68" s="32" t="s">
        <v>73</v>
      </c>
      <c r="B68" s="104"/>
      <c r="C68" s="105">
        <f t="shared" si="18"/>
        <v>0</v>
      </c>
      <c r="D68" s="106"/>
      <c r="E68" s="107">
        <f t="shared" si="19"/>
        <v>0</v>
      </c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>
        <f t="shared" si="20"/>
        <v>0</v>
      </c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30"/>
      <c r="AK68" s="31"/>
      <c r="AL68" s="31"/>
      <c r="AM68" s="31"/>
    </row>
    <row r="69" spans="1:39" x14ac:dyDescent="0.2">
      <c r="A69" s="32" t="s">
        <v>73</v>
      </c>
      <c r="B69" s="104"/>
      <c r="C69" s="105">
        <f t="shared" si="18"/>
        <v>0</v>
      </c>
      <c r="D69" s="106"/>
      <c r="E69" s="107">
        <f t="shared" si="19"/>
        <v>0</v>
      </c>
      <c r="F69" s="108"/>
      <c r="G69" s="108"/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>
        <f t="shared" si="20"/>
        <v>0</v>
      </c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30"/>
      <c r="AK69" s="31"/>
      <c r="AL69" s="31"/>
      <c r="AM69" s="31"/>
    </row>
    <row r="70" spans="1:39" x14ac:dyDescent="0.2">
      <c r="B70" s="104"/>
      <c r="C70" s="105">
        <f t="shared" si="18"/>
        <v>0</v>
      </c>
      <c r="D70" s="106"/>
      <c r="E70" s="107">
        <f t="shared" si="19"/>
        <v>0</v>
      </c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>
        <f t="shared" si="20"/>
        <v>0</v>
      </c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30"/>
      <c r="AK70" s="31"/>
      <c r="AL70" s="31"/>
      <c r="AM70" s="31"/>
    </row>
    <row r="71" spans="1:39" x14ac:dyDescent="0.2">
      <c r="A71" s="32" t="s">
        <v>74</v>
      </c>
      <c r="B71" s="104"/>
      <c r="C71" s="105">
        <f t="shared" si="18"/>
        <v>0</v>
      </c>
      <c r="D71" s="106"/>
      <c r="E71" s="107">
        <f t="shared" si="19"/>
        <v>0</v>
      </c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>
        <f t="shared" si="20"/>
        <v>0</v>
      </c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30"/>
      <c r="AK71" s="31"/>
      <c r="AL71" s="31"/>
      <c r="AM71" s="31"/>
    </row>
    <row r="72" spans="1:39" x14ac:dyDescent="0.2">
      <c r="A72" s="32" t="s">
        <v>74</v>
      </c>
      <c r="B72" s="104"/>
      <c r="C72" s="105">
        <f t="shared" si="18"/>
        <v>0</v>
      </c>
      <c r="D72" s="106"/>
      <c r="E72" s="107">
        <f t="shared" si="19"/>
        <v>0</v>
      </c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>
        <f t="shared" si="20"/>
        <v>0</v>
      </c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30"/>
      <c r="AK72" s="31"/>
      <c r="AL72" s="31"/>
      <c r="AM72" s="31"/>
    </row>
    <row r="73" spans="1:39" x14ac:dyDescent="0.2">
      <c r="B73" s="104"/>
      <c r="C73" s="105">
        <f t="shared" si="18"/>
        <v>0</v>
      </c>
      <c r="D73" s="106"/>
      <c r="E73" s="107">
        <f t="shared" si="19"/>
        <v>0</v>
      </c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>
        <f t="shared" si="20"/>
        <v>0</v>
      </c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30"/>
      <c r="AK73" s="31"/>
      <c r="AL73" s="31"/>
      <c r="AM73" s="31"/>
    </row>
    <row r="74" spans="1:39" x14ac:dyDescent="0.2">
      <c r="A74" s="32" t="s">
        <v>35</v>
      </c>
      <c r="B74" s="104"/>
      <c r="C74" s="105">
        <f t="shared" si="18"/>
        <v>0</v>
      </c>
      <c r="D74" s="106"/>
      <c r="E74" s="107">
        <f t="shared" si="19"/>
        <v>0</v>
      </c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>
        <f t="shared" si="20"/>
        <v>0</v>
      </c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30"/>
      <c r="AK74" s="31"/>
      <c r="AL74" s="31"/>
      <c r="AM74" s="31"/>
    </row>
    <row r="75" spans="1:39" x14ac:dyDescent="0.2">
      <c r="A75" s="32" t="s">
        <v>35</v>
      </c>
      <c r="B75" s="104"/>
      <c r="C75" s="105">
        <f t="shared" si="18"/>
        <v>0</v>
      </c>
      <c r="D75" s="106"/>
      <c r="E75" s="107">
        <f t="shared" si="19"/>
        <v>0</v>
      </c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>
        <f t="shared" si="20"/>
        <v>0</v>
      </c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30"/>
      <c r="AK75" s="31"/>
      <c r="AL75" s="31"/>
      <c r="AM75" s="31"/>
    </row>
    <row r="76" spans="1:39" x14ac:dyDescent="0.2">
      <c r="B76" s="104"/>
      <c r="C76" s="105">
        <f t="shared" si="18"/>
        <v>0</v>
      </c>
      <c r="D76" s="106"/>
      <c r="E76" s="107">
        <f t="shared" si="19"/>
        <v>0</v>
      </c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>
        <f t="shared" si="20"/>
        <v>0</v>
      </c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30"/>
      <c r="AK76" s="31"/>
      <c r="AL76" s="31"/>
      <c r="AM76" s="31"/>
    </row>
    <row r="77" spans="1:39" x14ac:dyDescent="0.2">
      <c r="A77" s="32" t="s">
        <v>31</v>
      </c>
      <c r="B77" s="104"/>
      <c r="C77" s="105">
        <f t="shared" si="18"/>
        <v>0</v>
      </c>
      <c r="D77" s="106"/>
      <c r="E77" s="107">
        <f t="shared" si="19"/>
        <v>0</v>
      </c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>
        <f t="shared" si="20"/>
        <v>0</v>
      </c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30"/>
      <c r="AK77" s="31"/>
      <c r="AL77" s="31"/>
      <c r="AM77" s="31"/>
    </row>
    <row r="78" spans="1:39" x14ac:dyDescent="0.2">
      <c r="B78" s="104"/>
      <c r="C78" s="105">
        <f t="shared" si="18"/>
        <v>0</v>
      </c>
      <c r="D78" s="106"/>
      <c r="E78" s="107">
        <f t="shared" si="19"/>
        <v>0</v>
      </c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>
        <f t="shared" si="20"/>
        <v>0</v>
      </c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30"/>
      <c r="AK78" s="31"/>
      <c r="AL78" s="31"/>
      <c r="AM78" s="31"/>
    </row>
    <row r="79" spans="1:39" x14ac:dyDescent="0.2">
      <c r="A79" s="32" t="s">
        <v>61</v>
      </c>
      <c r="B79" s="104"/>
      <c r="C79" s="105">
        <f t="shared" si="18"/>
        <v>0</v>
      </c>
      <c r="D79" s="106"/>
      <c r="E79" s="107">
        <f t="shared" si="19"/>
        <v>0</v>
      </c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9">
        <f t="shared" si="20"/>
        <v>0</v>
      </c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30"/>
      <c r="AK79" s="31"/>
      <c r="AL79" s="31"/>
      <c r="AM79" s="31"/>
    </row>
    <row r="80" spans="1:39" x14ac:dyDescent="0.2">
      <c r="B80" s="104"/>
      <c r="C80" s="105">
        <f t="shared" si="18"/>
        <v>0</v>
      </c>
      <c r="D80" s="106"/>
      <c r="E80" s="107">
        <f t="shared" si="19"/>
        <v>0</v>
      </c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>
        <f t="shared" si="20"/>
        <v>0</v>
      </c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30"/>
      <c r="AK80" s="31"/>
      <c r="AL80" s="31"/>
      <c r="AM80" s="31"/>
    </row>
    <row r="81" spans="1:39" x14ac:dyDescent="0.2">
      <c r="A81" s="32" t="s">
        <v>63</v>
      </c>
      <c r="B81" s="104"/>
      <c r="C81" s="105">
        <f t="shared" si="18"/>
        <v>0</v>
      </c>
      <c r="D81" s="106"/>
      <c r="E81" s="107">
        <f t="shared" si="19"/>
        <v>0</v>
      </c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>
        <f t="shared" si="20"/>
        <v>0</v>
      </c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30"/>
      <c r="AK81" s="31"/>
      <c r="AL81" s="31"/>
      <c r="AM81" s="31"/>
    </row>
    <row r="82" spans="1:39" x14ac:dyDescent="0.2">
      <c r="A82" s="32" t="s">
        <v>63</v>
      </c>
      <c r="B82" s="104"/>
      <c r="C82" s="105">
        <f t="shared" si="18"/>
        <v>0</v>
      </c>
      <c r="D82" s="106"/>
      <c r="E82" s="107">
        <f t="shared" si="19"/>
        <v>0</v>
      </c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9">
        <f t="shared" si="20"/>
        <v>0</v>
      </c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30"/>
      <c r="AK82" s="31"/>
      <c r="AL82" s="31"/>
      <c r="AM82" s="31"/>
    </row>
    <row r="83" spans="1:39" x14ac:dyDescent="0.2">
      <c r="B83" s="104"/>
      <c r="C83" s="105">
        <f t="shared" si="18"/>
        <v>0</v>
      </c>
      <c r="D83" s="106"/>
      <c r="E83" s="107">
        <f t="shared" si="19"/>
        <v>0</v>
      </c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9">
        <f t="shared" si="20"/>
        <v>0</v>
      </c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30"/>
      <c r="AK83" s="31"/>
      <c r="AL83" s="31"/>
      <c r="AM83" s="31"/>
    </row>
    <row r="84" spans="1:39" x14ac:dyDescent="0.2">
      <c r="A84" s="32" t="s">
        <v>41</v>
      </c>
      <c r="B84" s="104"/>
      <c r="C84" s="105">
        <f t="shared" si="18"/>
        <v>0</v>
      </c>
      <c r="D84" s="106"/>
      <c r="E84" s="107">
        <f t="shared" si="19"/>
        <v>0</v>
      </c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9">
        <f t="shared" si="20"/>
        <v>0</v>
      </c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30"/>
      <c r="AK84" s="31"/>
      <c r="AL84" s="31"/>
      <c r="AM84" s="31"/>
    </row>
    <row r="87" spans="1:39" x14ac:dyDescent="0.2">
      <c r="A87" s="94"/>
    </row>
    <row r="88" spans="1:39" x14ac:dyDescent="0.2">
      <c r="A88" s="94"/>
    </row>
    <row r="89" spans="1:39" x14ac:dyDescent="0.2">
      <c r="A89" s="94"/>
    </row>
  </sheetData>
  <printOptions gridLines="1"/>
  <pageMargins left="0.6692913385826772" right="0.59055118110236227" top="0.94488188976377963" bottom="0.15748031496062992" header="0.47244094488188981" footer="0.15748031496062992"/>
  <pageSetup paperSize="8" scale="83" orientation="landscape" r:id="rId1"/>
  <headerFooter alignWithMargins="0"/>
  <rowBreaks count="1" manualBreakCount="1">
    <brk id="36" max="4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Introduction</vt:lpstr>
      <vt:lpstr>1. Streams required</vt:lpstr>
      <vt:lpstr>2. Year 7 Map</vt:lpstr>
      <vt:lpstr>3. Year 8 Map</vt:lpstr>
      <vt:lpstr>4. Year 9 Map</vt:lpstr>
      <vt:lpstr>5. Year 10 Map</vt:lpstr>
      <vt:lpstr>6. Year 11 Map</vt:lpstr>
      <vt:lpstr>Model</vt:lpstr>
      <vt:lpstr>Model!Print_Area</vt:lpstr>
      <vt:lpstr>Model!Print_Titles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Gardner</dc:creator>
  <cp:lastModifiedBy>Miller, Lee</cp:lastModifiedBy>
  <dcterms:created xsi:type="dcterms:W3CDTF">2016-01-15T12:58:02Z</dcterms:created>
  <dcterms:modified xsi:type="dcterms:W3CDTF">2018-01-23T17:18:52Z</dcterms:modified>
</cp:coreProperties>
</file>